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975" activeTab="3"/>
  </bookViews>
  <sheets>
    <sheet name="Группа (2)" sheetId="1" r:id="rId1"/>
    <sheet name="Группа(1)" sheetId="2" r:id="rId2"/>
    <sheet name="8(2)" sheetId="3" r:id="rId3"/>
    <sheet name="ЛИСТ" sheetId="4" r:id="rId4"/>
    <sheet name="матчи" sheetId="5" r:id="rId5"/>
    <sheet name="S16(2м)" sheetId="6" state="hidden" r:id="rId6"/>
  </sheets>
  <definedNames>
    <definedName name="_xlnm._FilterDatabase" localSheetId="5" hidden="1">'S16(2м)'!$A$1:$D$29</definedName>
    <definedName name="MaxIndex">'ЛИСТ'!$G$2</definedName>
    <definedName name="MinIndex">'ЛИСТ'!$F$2</definedName>
    <definedName name="NameListBMZ">'ЛИСТ'!$B$2:$B$500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NMA:
</t>
        </r>
        <r>
          <rPr>
            <sz val="8"/>
            <color indexed="8"/>
            <rFont val="Times New Roman"/>
            <family val="1"/>
          </rPr>
          <t>Метка для обработки макросом. Если A1=include, то список матчей с данного листа сливается в общую базу.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NMA:
</t>
        </r>
        <r>
          <rPr>
            <sz val="8"/>
            <color indexed="8"/>
            <rFont val="Times New Roman"/>
            <family val="1"/>
          </rPr>
          <t>Метка для обработки макросом. Если A1=include, то список матчей с данного листа сливается в общую базу.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NMA:
</t>
        </r>
        <r>
          <rPr>
            <sz val="8"/>
            <color indexed="8"/>
            <rFont val="Times New Roman"/>
            <family val="1"/>
          </rPr>
          <t>Метка для обработки макросом. Если A1=include, то список матчей с данного листа сливается в общую базу.</t>
        </r>
      </text>
    </comment>
  </commentList>
</comments>
</file>

<file path=xl/comments5.xml><?xml version="1.0" encoding="utf-8"?>
<comments xmlns="http://schemas.openxmlformats.org/spreadsheetml/2006/main">
  <authors>
    <author>NMA</author>
  </authors>
  <commentList>
    <comment ref="I1" authorId="0">
      <text>
        <r>
          <rPr>
            <b/>
            <sz val="8"/>
            <rFont val="Tahoma"/>
            <family val="0"/>
          </rPr>
          <t>NMA:</t>
        </r>
        <r>
          <rPr>
            <sz val="8"/>
            <rFont val="Tahoma"/>
            <family val="0"/>
          </rPr>
          <t xml:space="preserve">
номер строки, начиная с которой можно все удалять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DejaVu Sans"/>
            <family val="1"/>
          </rPr>
          <t xml:space="preserve">Natalchenko:
</t>
        </r>
        <r>
          <rPr>
            <sz val="8"/>
            <color indexed="8"/>
            <rFont val="DejaVu Sans"/>
            <family val="1"/>
          </rPr>
          <t>Это m#</t>
        </r>
      </text>
    </comment>
    <comment ref="E1" authorId="0">
      <text>
        <r>
          <rPr>
            <b/>
            <sz val="8"/>
            <color indexed="8"/>
            <rFont val="DejaVu Sans"/>
            <family val="1"/>
          </rPr>
          <t xml:space="preserve">Natalchenko:
</t>
        </r>
        <r>
          <rPr>
            <sz val="8"/>
            <color indexed="8"/>
            <rFont val="DejaVu Sans"/>
            <family val="1"/>
          </rPr>
          <t>За какое максимальное место борется участник этого матча</t>
        </r>
      </text>
    </comment>
  </commentList>
</comments>
</file>

<file path=xl/sharedStrings.xml><?xml version="1.0" encoding="utf-8"?>
<sst xmlns="http://schemas.openxmlformats.org/spreadsheetml/2006/main" count="249" uniqueCount="207">
  <si>
    <t>include</t>
  </si>
  <si>
    <t>#</t>
  </si>
  <si>
    <t>Группа</t>
  </si>
  <si>
    <t>Очки</t>
  </si>
  <si>
    <t>Место</t>
  </si>
  <si>
    <t>МАТЧ</t>
  </si>
  <si>
    <t>ФИО1</t>
  </si>
  <si>
    <t>ФИО2</t>
  </si>
  <si>
    <t>счет1</t>
  </si>
  <si>
    <t>счет2</t>
  </si>
  <si>
    <t>W/L</t>
  </si>
  <si>
    <t>на 4</t>
  </si>
  <si>
    <t>на 5-6</t>
  </si>
  <si>
    <t>на 7-8</t>
  </si>
  <si>
    <t>ШАБЛОН: ДВУХминуска на 8</t>
  </si>
  <si>
    <t>МЕСТО</t>
  </si>
  <si>
    <t>ФИО</t>
  </si>
  <si>
    <t>5-6</t>
  </si>
  <si>
    <t>7-8</t>
  </si>
  <si>
    <t>№№</t>
  </si>
  <si>
    <t>Ф</t>
  </si>
  <si>
    <t>И</t>
  </si>
  <si>
    <t>За место?</t>
  </si>
  <si>
    <t>Матч№</t>
  </si>
  <si>
    <t>Откуда верх?</t>
  </si>
  <si>
    <t>Откуда низ?</t>
  </si>
  <si>
    <t>MAX место</t>
  </si>
  <si>
    <t>(1)</t>
  </si>
  <si>
    <t>Первые 8 матчей имеют входящих игроков из списка</t>
  </si>
  <si>
    <t>(2)</t>
  </si>
  <si>
    <t>Верхний/ нижний с плюсом - пришел победивший, с минусом - пришел проигравший из матча</t>
  </si>
  <si>
    <t>source</t>
  </si>
  <si>
    <t>Сеты</t>
  </si>
  <si>
    <t>Дробь</t>
  </si>
  <si>
    <t>N</t>
  </si>
  <si>
    <t>k</t>
  </si>
  <si>
    <t>S</t>
  </si>
  <si>
    <r>
      <t xml:space="preserve">Подсветка счета </t>
    </r>
    <r>
      <rPr>
        <b/>
        <sz val="7"/>
        <color indexed="13"/>
        <rFont val="Verdana"/>
        <family val="2"/>
      </rPr>
      <t>желтым фоном</t>
    </r>
    <r>
      <rPr>
        <b/>
        <sz val="7"/>
        <color indexed="8"/>
        <rFont val="Verdana"/>
        <family val="2"/>
      </rPr>
      <t xml:space="preserve"> означает, что известен только победитель, но не точный результат</t>
    </r>
  </si>
  <si>
    <t>ФИО ИНДЕКС</t>
  </si>
  <si>
    <t>Гаврилов Антон</t>
  </si>
  <si>
    <t>Поздняков Александр</t>
  </si>
  <si>
    <t>Лурье Вячеслав</t>
  </si>
  <si>
    <t>Головлев Олег</t>
  </si>
  <si>
    <t>Переверзев Борис</t>
  </si>
  <si>
    <t>Меркулов Игорь</t>
  </si>
  <si>
    <t>Кузнецов Геннадий</t>
  </si>
  <si>
    <t>Жерновков Вадим</t>
  </si>
  <si>
    <t>Байдаков Вадим</t>
  </si>
  <si>
    <t>Филюнин Владимир</t>
  </si>
  <si>
    <t>Тюрин Денис</t>
  </si>
  <si>
    <t>И Роман</t>
  </si>
  <si>
    <t>Романцев Леонид</t>
  </si>
  <si>
    <t>Александровский Михаил</t>
  </si>
  <si>
    <t>Васюков Павел</t>
  </si>
  <si>
    <t>Чудинов Алексей</t>
  </si>
  <si>
    <t>Коптелов Вячеслав</t>
  </si>
  <si>
    <t>Нам Анатолий</t>
  </si>
  <si>
    <t>Чумиков Андрей</t>
  </si>
  <si>
    <t>Кулаков Антон</t>
  </si>
  <si>
    <t>Орлов Григорий</t>
  </si>
  <si>
    <t>Зенович Дмитрий</t>
  </si>
  <si>
    <t>Авдеев Эдуард</t>
  </si>
  <si>
    <t>Суркин Дмитрий</t>
  </si>
  <si>
    <t>Тавхитов Ринат</t>
  </si>
  <si>
    <t>Хесамов Арша</t>
  </si>
  <si>
    <t>Либацкий Александр</t>
  </si>
  <si>
    <t xml:space="preserve">Ломакин Павел </t>
  </si>
  <si>
    <t>Быль Иван</t>
  </si>
  <si>
    <t>Каплан Станислав</t>
  </si>
  <si>
    <t>Рудин Роман</t>
  </si>
  <si>
    <t>Крючков Евгений</t>
  </si>
  <si>
    <t>Белов Георгий</t>
  </si>
  <si>
    <t>Зубрин Анатолий И.</t>
  </si>
  <si>
    <t>Хахамов Дмитрий</t>
  </si>
  <si>
    <t>Бажинов Ярослав</t>
  </si>
  <si>
    <t>Завьялов Юрий</t>
  </si>
  <si>
    <t>Замалиев Рафик</t>
  </si>
  <si>
    <t>Мусатов Дмитрий</t>
  </si>
  <si>
    <t>Свалов Артем</t>
  </si>
  <si>
    <t>Тюрин Константин</t>
  </si>
  <si>
    <t>Киселев Игорь</t>
  </si>
  <si>
    <t>Бородин Андрей</t>
  </si>
  <si>
    <t>Аверин Дмитрий</t>
  </si>
  <si>
    <t>Сосницкий Владимир</t>
  </si>
  <si>
    <t>Богаутдинов Марат</t>
  </si>
  <si>
    <t>Волков Валерий</t>
  </si>
  <si>
    <t>Пивиков Михаил</t>
  </si>
  <si>
    <t>Стоев Васил</t>
  </si>
  <si>
    <t>Сярибжанов Ринат</t>
  </si>
  <si>
    <t>Клемина Анастасия</t>
  </si>
  <si>
    <t>Галискаров Геннадий</t>
  </si>
  <si>
    <t>Лежнин Владислав</t>
  </si>
  <si>
    <t>Смирнов Владимир</t>
  </si>
  <si>
    <t>Николаев Константин</t>
  </si>
  <si>
    <t>Аляутдинов Руслан</t>
  </si>
  <si>
    <t>Суйналиев Асильбек</t>
  </si>
  <si>
    <t>Шутько Максим</t>
  </si>
  <si>
    <t>Волков Николай</t>
  </si>
  <si>
    <t>Великодный Александр</t>
  </si>
  <si>
    <t>Радченко Александр</t>
  </si>
  <si>
    <t>Лобанов Алексей</t>
  </si>
  <si>
    <t>Грозовский Тимур</t>
  </si>
  <si>
    <t>Щербинская Мария</t>
  </si>
  <si>
    <t>Астраханцев Леонид</t>
  </si>
  <si>
    <t>Книжников Сергей</t>
  </si>
  <si>
    <t>Корогодский Илья</t>
  </si>
  <si>
    <t>Дамбаев Валерий</t>
  </si>
  <si>
    <t>Алексеева Наталья</t>
  </si>
  <si>
    <t xml:space="preserve">Абельмасов Игорь </t>
  </si>
  <si>
    <t>Боровиков Илья</t>
  </si>
  <si>
    <t>Комаров Сергей</t>
  </si>
  <si>
    <t>Попов Максим</t>
  </si>
  <si>
    <t>caddy750</t>
  </si>
  <si>
    <t>Шубин Андрей</t>
  </si>
  <si>
    <t>Панкратов Валентин</t>
  </si>
  <si>
    <t>Емельянов Дмитрий</t>
  </si>
  <si>
    <t>Костыков Виктор</t>
  </si>
  <si>
    <t>Кантуева Валерия</t>
  </si>
  <si>
    <t>Мухамеджанов Михаил</t>
  </si>
  <si>
    <t>Пешков Алексей</t>
  </si>
  <si>
    <t>Гарсия Даниэль</t>
  </si>
  <si>
    <t>Бакалин Роман</t>
  </si>
  <si>
    <t>Лебедев Михаил</t>
  </si>
  <si>
    <t>Жафаров Руслан</t>
  </si>
  <si>
    <t>Андреев Дмитрий</t>
  </si>
  <si>
    <t>Уразаков Ролан</t>
  </si>
  <si>
    <t>Добрыднев Григорий</t>
  </si>
  <si>
    <t>Евдокимов Алексей</t>
  </si>
  <si>
    <t>Шангараева Диана</t>
  </si>
  <si>
    <t>Лыков Андрей</t>
  </si>
  <si>
    <t>Барабаш Николай</t>
  </si>
  <si>
    <t>Ларшин Андрей</t>
  </si>
  <si>
    <t>Бошков Дмитрий</t>
  </si>
  <si>
    <t>Сеньковская Полина</t>
  </si>
  <si>
    <t>Андреев Александр</t>
  </si>
  <si>
    <t>Максимова Татьяна</t>
  </si>
  <si>
    <t>Бан Игорь</t>
  </si>
  <si>
    <t>Новицкий Игорь</t>
  </si>
  <si>
    <t>Смирнов Игорь</t>
  </si>
  <si>
    <t>Идин Виктор</t>
  </si>
  <si>
    <t>Адишев Руслан</t>
  </si>
  <si>
    <t>Шленский Всеволод</t>
  </si>
  <si>
    <t>Дорофеев Евгений</t>
  </si>
  <si>
    <t>Сысоев Сергей</t>
  </si>
  <si>
    <t>Шеин Александр</t>
  </si>
  <si>
    <t>Морозов Валерий</t>
  </si>
  <si>
    <t>Николаев Николай</t>
  </si>
  <si>
    <t>Артамонов Михаил</t>
  </si>
  <si>
    <t>Цыганков Дмитрий</t>
  </si>
  <si>
    <t>Каплюк Виктор</t>
  </si>
  <si>
    <t>Бондаренко Павел</t>
  </si>
  <si>
    <t>Пиньковский Павел</t>
  </si>
  <si>
    <t>Ткачев Андрей</t>
  </si>
  <si>
    <t>Асалеев Эдуард</t>
  </si>
  <si>
    <t>Тюляндин Евгений</t>
  </si>
  <si>
    <t>Курьянов Дмитрий</t>
  </si>
  <si>
    <t>Кудинов Роман</t>
  </si>
  <si>
    <t>Рождественский Юрий</t>
  </si>
  <si>
    <t>Харлакин Олег</t>
  </si>
  <si>
    <t>Лобов Виктор</t>
  </si>
  <si>
    <t>Бисембаев Тимур</t>
  </si>
  <si>
    <t>Беляцкий Олег</t>
  </si>
  <si>
    <t>Пестуненко Олег</t>
  </si>
  <si>
    <t>Бортников Роман</t>
  </si>
  <si>
    <t>Ижиков Николай</t>
  </si>
  <si>
    <t>Ленников Виктор Васильевич</t>
  </si>
  <si>
    <t>Панков Сергей</t>
  </si>
  <si>
    <t>Варшавский Александр</t>
  </si>
  <si>
    <t>Иванов Александр г. Екат-г</t>
  </si>
  <si>
    <t>Понамарев Михаил</t>
  </si>
  <si>
    <t>Филатов Денис</t>
  </si>
  <si>
    <t>Саркисов Артем</t>
  </si>
  <si>
    <t>Нестеренко Степан</t>
  </si>
  <si>
    <t>Жаворонков Сергей</t>
  </si>
  <si>
    <t>Васильев Алексей</t>
  </si>
  <si>
    <t>Маркин Александр А.</t>
  </si>
  <si>
    <t>Князев Андрей</t>
  </si>
  <si>
    <t>Елбаев Станислав</t>
  </si>
  <si>
    <t>Логинов Владимир</t>
  </si>
  <si>
    <t>Михеев Илья</t>
  </si>
  <si>
    <t>Гаврилов Артем</t>
  </si>
  <si>
    <t>Писаков Виктор</t>
  </si>
  <si>
    <t>Федотов Юрий</t>
  </si>
  <si>
    <t>Толдыкин Алесандр</t>
  </si>
  <si>
    <t>Петрищев Геннадий</t>
  </si>
  <si>
    <t>Разумов Алексей</t>
  </si>
  <si>
    <t>Голуб Павел</t>
  </si>
  <si>
    <t>Охапкин Анатолий</t>
  </si>
  <si>
    <t>Подъячев Александр</t>
  </si>
  <si>
    <t>Каюмов Артем</t>
  </si>
  <si>
    <t>Гусев Николай</t>
  </si>
  <si>
    <t>Богденко Виктор</t>
  </si>
  <si>
    <t>Алябьев Владимир</t>
  </si>
  <si>
    <t>Зудилин Дмитрий</t>
  </si>
  <si>
    <t>Комаров Игорь</t>
  </si>
  <si>
    <t>Цыганков Максим</t>
  </si>
  <si>
    <t>Макаров Владимир</t>
  </si>
  <si>
    <t>Косинов Владимир</t>
  </si>
  <si>
    <t>Вырыпаев Кирилл</t>
  </si>
  <si>
    <t>Потапов Сергей</t>
  </si>
  <si>
    <t>Целиков Сергей</t>
  </si>
  <si>
    <t>Поляков Юрий</t>
  </si>
  <si>
    <t>Хусаинов Раис</t>
  </si>
  <si>
    <t>Архипов Сергей</t>
  </si>
  <si>
    <t>Кулаков Павел</t>
  </si>
  <si>
    <t>Королев Семен</t>
  </si>
  <si>
    <t>w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</si>
</sst>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_р_._-;_-@_-"/>
    <numFmt numFmtId="165" formatCode="_-* #,##0.00_р_._-;\-* #,##0.00_р_._-;_-* \-??_р_._-;_-@_-"/>
    <numFmt numFmtId="166" formatCode="#,##0.00_ ;\-#,##0.00\ "/>
    <numFmt numFmtId="167" formatCode="0.0000"/>
  </numFmts>
  <fonts count="64">
    <font>
      <sz val="9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29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7"/>
      <color indexed="12"/>
      <name val="Verdana"/>
      <family val="2"/>
    </font>
    <font>
      <sz val="7"/>
      <color indexed="8"/>
      <name val="Verdana"/>
      <family val="2"/>
    </font>
    <font>
      <b/>
      <i/>
      <sz val="8"/>
      <color indexed="12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DejaVu Sans"/>
      <family val="1"/>
    </font>
    <font>
      <sz val="8"/>
      <color indexed="8"/>
      <name val="DejaVu Sans"/>
      <family val="1"/>
    </font>
    <font>
      <b/>
      <sz val="8"/>
      <name val="Tahoma"/>
      <family val="0"/>
    </font>
    <font>
      <sz val="8"/>
      <name val="Tahoma"/>
      <family val="0"/>
    </font>
    <font>
      <b/>
      <sz val="7"/>
      <color indexed="9"/>
      <name val="Verdana"/>
      <family val="2"/>
    </font>
    <font>
      <b/>
      <sz val="7"/>
      <color indexed="8"/>
      <name val="Verdana"/>
      <family val="2"/>
    </font>
    <font>
      <b/>
      <sz val="7"/>
      <color indexed="13"/>
      <name val="Verdana"/>
      <family val="2"/>
    </font>
    <font>
      <b/>
      <sz val="9"/>
      <color indexed="8"/>
      <name val="Verdana"/>
      <family val="2"/>
    </font>
    <font>
      <u val="single"/>
      <sz val="9"/>
      <color indexed="8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29"/>
      </left>
      <right style="thick">
        <color indexed="29"/>
      </right>
      <top style="thick">
        <color indexed="29"/>
      </top>
      <bottom style="thick">
        <color indexed="29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29"/>
      </left>
      <right style="thin">
        <color indexed="29"/>
      </right>
      <top style="thick">
        <color indexed="29"/>
      </top>
      <bottom style="thick">
        <color indexed="29"/>
      </bottom>
    </border>
    <border>
      <left style="thin">
        <color indexed="29"/>
      </left>
      <right style="thin">
        <color indexed="29"/>
      </right>
      <top style="thick">
        <color indexed="29"/>
      </top>
      <bottom style="thick">
        <color indexed="29"/>
      </bottom>
    </border>
    <border>
      <left style="thin">
        <color indexed="29"/>
      </left>
      <right style="thick">
        <color indexed="29"/>
      </right>
      <top style="thick">
        <color indexed="29"/>
      </top>
      <bottom style="thick">
        <color indexed="29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ck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29"/>
      </left>
      <right style="thin">
        <color indexed="29"/>
      </right>
      <top style="thin">
        <color indexed="29"/>
      </top>
      <bottom style="thick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ck">
        <color indexed="29"/>
      </bottom>
    </border>
    <border>
      <left style="thick">
        <color indexed="29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 style="thick">
        <color indexed="29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 style="thick">
        <color indexed="29"/>
      </right>
      <top style="thick">
        <color indexed="29"/>
      </top>
      <bottom>
        <color indexed="63"/>
      </bottom>
    </border>
    <border>
      <left style="thick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29"/>
      </right>
      <top>
        <color indexed="63"/>
      </top>
      <bottom>
        <color indexed="63"/>
      </bottom>
    </border>
    <border>
      <left style="thin">
        <color indexed="29"/>
      </left>
      <right style="thick">
        <color indexed="29"/>
      </right>
      <top>
        <color indexed="63"/>
      </top>
      <bottom style="thin">
        <color indexed="2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29"/>
      </left>
      <right>
        <color indexed="63"/>
      </right>
      <top style="thick">
        <color indexed="29"/>
      </top>
      <bottom style="thick">
        <color indexed="29"/>
      </bottom>
    </border>
    <border>
      <left>
        <color indexed="63"/>
      </left>
      <right style="thick">
        <color indexed="29"/>
      </right>
      <top style="thick">
        <color indexed="29"/>
      </top>
      <bottom style="thick">
        <color indexed="29"/>
      </bottom>
    </border>
    <border>
      <left style="thin">
        <color indexed="29"/>
      </left>
      <right style="thick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9"/>
      </left>
      <right style="thick">
        <color indexed="29"/>
      </right>
      <top style="thin">
        <color indexed="29"/>
      </top>
      <bottom style="thick">
        <color indexed="29"/>
      </bottom>
    </border>
    <border>
      <left style="thick">
        <color indexed="29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 style="thick">
        <color indexed="29"/>
      </right>
      <top>
        <color indexed="63"/>
      </top>
      <bottom style="thick">
        <color indexed="29"/>
      </bottom>
    </border>
    <border>
      <left style="medium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9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41" borderId="1" applyNumberFormat="0" applyAlignment="0" applyProtection="0"/>
    <xf numFmtId="0" fontId="51" fillId="4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44" borderId="1" applyNumberFormat="0" applyAlignment="0" applyProtection="0"/>
    <xf numFmtId="0" fontId="58" fillId="0" borderId="6" applyNumberFormat="0" applyFill="0" applyAlignment="0" applyProtection="0"/>
    <xf numFmtId="0" fontId="59" fillId="45" borderId="0" applyNumberFormat="0" applyBorder="0" applyAlignment="0" applyProtection="0"/>
    <xf numFmtId="0" fontId="0" fillId="46" borderId="7" applyNumberFormat="0" applyFont="0" applyAlignment="0" applyProtection="0"/>
    <xf numFmtId="0" fontId="60" fillId="41" borderId="8" applyNumberFormat="0" applyAlignment="0" applyProtection="0"/>
    <xf numFmtId="9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50" borderId="0" applyNumberFormat="0" applyBorder="0" applyAlignment="0" applyProtection="0"/>
    <xf numFmtId="0" fontId="4" fillId="13" borderId="10" applyNumberFormat="0" applyAlignment="0" applyProtection="0"/>
    <xf numFmtId="0" fontId="5" fillId="51" borderId="11" applyNumberFormat="0" applyAlignment="0" applyProtection="0"/>
    <xf numFmtId="0" fontId="6" fillId="51" borderId="10" applyNumberForma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52" borderId="16" applyNumberFormat="0" applyAlignment="0" applyProtection="0"/>
    <xf numFmtId="0" fontId="12" fillId="0" borderId="0" applyNumberFormat="0" applyFill="0" applyBorder="0" applyAlignment="0" applyProtection="0"/>
    <xf numFmtId="0" fontId="13" fillId="53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54" borderId="17" applyNumberFormat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30" borderId="0" xfId="0" applyFont="1" applyFill="1" applyAlignment="1" applyProtection="1">
      <alignment/>
      <protection hidden="1"/>
    </xf>
    <xf numFmtId="0" fontId="25" fillId="30" borderId="0" xfId="0" applyFont="1" applyFill="1" applyAlignment="1" applyProtection="1">
      <alignment/>
      <protection hidden="1" locked="0"/>
    </xf>
    <xf numFmtId="0" fontId="21" fillId="30" borderId="0" xfId="0" applyFont="1" applyFill="1" applyAlignment="1" applyProtection="1">
      <alignment/>
      <protection hidden="1"/>
    </xf>
    <xf numFmtId="0" fontId="22" fillId="30" borderId="0" xfId="0" applyFont="1" applyFill="1" applyAlignment="1" applyProtection="1">
      <alignment horizontal="center"/>
      <protection hidden="1"/>
    </xf>
    <xf numFmtId="0" fontId="26" fillId="30" borderId="0" xfId="0" applyFont="1" applyFill="1" applyBorder="1" applyAlignment="1" applyProtection="1">
      <alignment/>
      <protection hidden="1"/>
    </xf>
    <xf numFmtId="0" fontId="20" fillId="30" borderId="0" xfId="0" applyFont="1" applyFill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7" fillId="30" borderId="0" xfId="0" applyFont="1" applyFill="1" applyBorder="1" applyAlignment="1" applyProtection="1">
      <alignment horizontal="center"/>
      <protection hidden="1"/>
    </xf>
    <xf numFmtId="0" fontId="22" fillId="0" borderId="19" xfId="0" applyFont="1" applyBorder="1" applyAlignment="1" applyProtection="1">
      <alignment vertical="center"/>
      <protection hidden="1"/>
    </xf>
    <xf numFmtId="0" fontId="26" fillId="0" borderId="19" xfId="0" applyFont="1" applyBorder="1" applyAlignment="1" applyProtection="1">
      <alignment vertical="center"/>
      <protection hidden="1"/>
    </xf>
    <xf numFmtId="0" fontId="22" fillId="55" borderId="20" xfId="0" applyFont="1" applyFill="1" applyBorder="1" applyAlignment="1" applyProtection="1">
      <alignment horizontal="center" vertical="center"/>
      <protection hidden="1"/>
    </xf>
    <xf numFmtId="0" fontId="22" fillId="20" borderId="21" xfId="0" applyFont="1" applyFill="1" applyBorder="1" applyAlignment="1" applyProtection="1">
      <alignment horizontal="center"/>
      <protection hidden="1"/>
    </xf>
    <xf numFmtId="0" fontId="22" fillId="20" borderId="22" xfId="0" applyFont="1" applyFill="1" applyBorder="1" applyAlignment="1" applyProtection="1">
      <alignment horizontal="center"/>
      <protection hidden="1"/>
    </xf>
    <xf numFmtId="0" fontId="22" fillId="20" borderId="23" xfId="0" applyFont="1" applyFill="1" applyBorder="1" applyAlignment="1" applyProtection="1">
      <alignment horizontal="center"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9" fillId="30" borderId="0" xfId="0" applyFont="1" applyFill="1" applyAlignment="1" applyProtection="1">
      <alignment horizontal="left"/>
      <protection hidden="1"/>
    </xf>
    <xf numFmtId="0" fontId="22" fillId="0" borderId="19" xfId="0" applyFont="1" applyBorder="1" applyAlignment="1" applyProtection="1">
      <alignment vertical="top"/>
      <protection hidden="1"/>
    </xf>
    <xf numFmtId="0" fontId="21" fillId="0" borderId="19" xfId="0" applyFont="1" applyBorder="1" applyAlignment="1" applyProtection="1">
      <alignment horizontal="left" vertical="center" indent="1"/>
      <protection hidden="1" locked="0"/>
    </xf>
    <xf numFmtId="0" fontId="22" fillId="55" borderId="24" xfId="0" applyFont="1" applyFill="1" applyBorder="1" applyAlignment="1" applyProtection="1">
      <alignment horizontal="center" vertical="top"/>
      <protection hidden="1"/>
    </xf>
    <xf numFmtId="0" fontId="21" fillId="54" borderId="25" xfId="0" applyFont="1" applyFill="1" applyBorder="1" applyAlignment="1" applyProtection="1">
      <alignment/>
      <protection hidden="1"/>
    </xf>
    <xf numFmtId="164" fontId="31" fillId="54" borderId="26" xfId="0" applyNumberFormat="1" applyFont="1" applyFill="1" applyBorder="1" applyAlignment="1" applyProtection="1">
      <alignment horizontal="left"/>
      <protection hidden="1"/>
    </xf>
    <xf numFmtId="164" fontId="21" fillId="54" borderId="26" xfId="0" applyNumberFormat="1" applyFont="1" applyFill="1" applyBorder="1" applyAlignment="1" applyProtection="1">
      <alignment horizontal="center"/>
      <protection hidden="1"/>
    </xf>
    <xf numFmtId="0" fontId="21" fillId="54" borderId="27" xfId="0" applyFont="1" applyFill="1" applyBorder="1" applyAlignment="1" applyProtection="1">
      <alignment/>
      <protection hidden="1"/>
    </xf>
    <xf numFmtId="164" fontId="31" fillId="54" borderId="28" xfId="0" applyNumberFormat="1" applyFont="1" applyFill="1" applyBorder="1" applyAlignment="1" applyProtection="1">
      <alignment horizontal="left"/>
      <protection hidden="1"/>
    </xf>
    <xf numFmtId="164" fontId="21" fillId="54" borderId="28" xfId="0" applyNumberFormat="1" applyFont="1" applyFill="1" applyBorder="1" applyAlignment="1" applyProtection="1">
      <alignment horizontal="center"/>
      <protection hidden="1"/>
    </xf>
    <xf numFmtId="0" fontId="26" fillId="0" borderId="29" xfId="0" applyFont="1" applyFill="1" applyBorder="1" applyAlignment="1" applyProtection="1">
      <alignment horizontal="center"/>
      <protection hidden="1"/>
    </xf>
    <xf numFmtId="0" fontId="22" fillId="55" borderId="30" xfId="0" applyFont="1" applyFill="1" applyBorder="1" applyAlignment="1" applyProtection="1">
      <alignment horizontal="center" vertical="top"/>
      <protection hidden="1"/>
    </xf>
    <xf numFmtId="0" fontId="22" fillId="54" borderId="31" xfId="0" applyFont="1" applyFill="1" applyBorder="1" applyAlignment="1" applyProtection="1">
      <alignment horizontal="center" vertical="center"/>
      <protection hidden="1"/>
    </xf>
    <xf numFmtId="0" fontId="21" fillId="54" borderId="32" xfId="0" applyFont="1" applyFill="1" applyBorder="1" applyAlignment="1" applyProtection="1">
      <alignment horizontal="center" vertical="center"/>
      <protection hidden="1"/>
    </xf>
    <xf numFmtId="0" fontId="21" fillId="54" borderId="33" xfId="0" applyFont="1" applyFill="1" applyBorder="1" applyAlignment="1" applyProtection="1">
      <alignment horizontal="center" vertical="center"/>
      <protection hidden="1"/>
    </xf>
    <xf numFmtId="0" fontId="22" fillId="30" borderId="0" xfId="0" applyFont="1" applyFill="1" applyAlignment="1" applyProtection="1">
      <alignment horizontal="right" indent="1"/>
      <protection hidden="1"/>
    </xf>
    <xf numFmtId="0" fontId="22" fillId="51" borderId="34" xfId="0" applyFont="1" applyFill="1" applyBorder="1" applyAlignment="1" applyProtection="1">
      <alignment horizontal="center" vertical="center"/>
      <protection hidden="1"/>
    </xf>
    <xf numFmtId="0" fontId="21" fillId="51" borderId="32" xfId="0" applyFont="1" applyFill="1" applyBorder="1" applyAlignment="1" applyProtection="1">
      <alignment horizontal="center" vertical="center"/>
      <protection hidden="1"/>
    </xf>
    <xf numFmtId="0" fontId="21" fillId="51" borderId="33" xfId="0" applyFont="1" applyFill="1" applyBorder="1" applyAlignment="1" applyProtection="1">
      <alignment horizontal="center" vertical="center"/>
      <protection hidden="1"/>
    </xf>
    <xf numFmtId="0" fontId="21" fillId="30" borderId="0" xfId="0" applyFont="1" applyFill="1" applyBorder="1" applyAlignment="1" applyProtection="1">
      <alignment/>
      <protection hidden="1"/>
    </xf>
    <xf numFmtId="0" fontId="22" fillId="54" borderId="35" xfId="0" applyFont="1" applyFill="1" applyBorder="1" applyAlignment="1" applyProtection="1">
      <alignment horizontal="center" vertical="center"/>
      <protection hidden="1"/>
    </xf>
    <xf numFmtId="0" fontId="22" fillId="54" borderId="36" xfId="0" applyFont="1" applyFill="1" applyBorder="1" applyAlignment="1" applyProtection="1">
      <alignment horizontal="center" vertical="center"/>
      <protection hidden="1"/>
    </xf>
    <xf numFmtId="0" fontId="22" fillId="30" borderId="0" xfId="0" applyFont="1" applyFill="1" applyAlignment="1" applyProtection="1">
      <alignment horizontal="center" vertical="center"/>
      <protection hidden="1"/>
    </xf>
    <xf numFmtId="0" fontId="22" fillId="51" borderId="31" xfId="0" applyFont="1" applyFill="1" applyBorder="1" applyAlignment="1" applyProtection="1">
      <alignment horizontal="center" vertical="center"/>
      <protection hidden="1"/>
    </xf>
    <xf numFmtId="0" fontId="22" fillId="51" borderId="35" xfId="0" applyFont="1" applyFill="1" applyBorder="1" applyAlignment="1" applyProtection="1">
      <alignment horizontal="center" vertical="center"/>
      <protection hidden="1"/>
    </xf>
    <xf numFmtId="0" fontId="0" fillId="30" borderId="0" xfId="0" applyFill="1" applyAlignment="1">
      <alignment/>
    </xf>
    <xf numFmtId="0" fontId="21" fillId="54" borderId="37" xfId="0" applyFont="1" applyFill="1" applyBorder="1" applyAlignment="1" applyProtection="1">
      <alignment/>
      <protection hidden="1"/>
    </xf>
    <xf numFmtId="164" fontId="31" fillId="54" borderId="38" xfId="0" applyNumberFormat="1" applyFont="1" applyFill="1" applyBorder="1" applyAlignment="1" applyProtection="1">
      <alignment horizontal="left"/>
      <protection hidden="1"/>
    </xf>
    <xf numFmtId="164" fontId="21" fillId="54" borderId="38" xfId="0" applyNumberFormat="1" applyFont="1" applyFill="1" applyBorder="1" applyAlignment="1" applyProtection="1">
      <alignment horizontal="center"/>
      <protection hidden="1"/>
    </xf>
    <xf numFmtId="0" fontId="31" fillId="30" borderId="0" xfId="0" applyFont="1" applyFill="1" applyAlignment="1" applyProtection="1">
      <alignment horizontal="left"/>
      <protection hidden="1"/>
    </xf>
    <xf numFmtId="164" fontId="21" fillId="0" borderId="0" xfId="0" applyNumberFormat="1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165" fontId="21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64" fontId="20" fillId="30" borderId="0" xfId="0" applyNumberFormat="1" applyFont="1" applyFill="1" applyAlignment="1" applyProtection="1">
      <alignment/>
      <protection hidden="1"/>
    </xf>
    <xf numFmtId="164" fontId="21" fillId="30" borderId="0" xfId="0" applyNumberFormat="1" applyFont="1" applyFill="1" applyAlignment="1" applyProtection="1">
      <alignment/>
      <protection hidden="1"/>
    </xf>
    <xf numFmtId="0" fontId="26" fillId="30" borderId="0" xfId="0" applyFont="1" applyFill="1" applyAlignment="1" applyProtection="1">
      <alignment/>
      <protection hidden="1"/>
    </xf>
    <xf numFmtId="165" fontId="21" fillId="30" borderId="0" xfId="0" applyNumberFormat="1" applyFont="1" applyFill="1" applyAlignment="1" applyProtection="1">
      <alignment/>
      <protection hidden="1"/>
    </xf>
    <xf numFmtId="0" fontId="29" fillId="54" borderId="39" xfId="0" applyFont="1" applyFill="1" applyBorder="1" applyAlignment="1" applyProtection="1">
      <alignment horizontal="left"/>
      <protection hidden="1"/>
    </xf>
    <xf numFmtId="0" fontId="20" fillId="54" borderId="40" xfId="0" applyFont="1" applyFill="1" applyBorder="1" applyAlignment="1" applyProtection="1">
      <alignment/>
      <protection hidden="1"/>
    </xf>
    <xf numFmtId="0" fontId="20" fillId="54" borderId="41" xfId="0" applyFont="1" applyFill="1" applyBorder="1" applyAlignment="1" applyProtection="1">
      <alignment/>
      <protection hidden="1"/>
    </xf>
    <xf numFmtId="164" fontId="21" fillId="54" borderId="41" xfId="0" applyNumberFormat="1" applyFont="1" applyFill="1" applyBorder="1" applyAlignment="1" applyProtection="1">
      <alignment/>
      <protection hidden="1"/>
    </xf>
    <xf numFmtId="0" fontId="26" fillId="54" borderId="41" xfId="0" applyFont="1" applyFill="1" applyBorder="1" applyAlignment="1" applyProtection="1">
      <alignment/>
      <protection hidden="1"/>
    </xf>
    <xf numFmtId="165" fontId="21" fillId="54" borderId="41" xfId="0" applyNumberFormat="1" applyFont="1" applyFill="1" applyBorder="1" applyAlignment="1" applyProtection="1">
      <alignment/>
      <protection hidden="1"/>
    </xf>
    <xf numFmtId="0" fontId="21" fillId="54" borderId="41" xfId="0" applyFont="1" applyFill="1" applyBorder="1" applyAlignment="1" applyProtection="1">
      <alignment/>
      <protection hidden="1"/>
    </xf>
    <xf numFmtId="0" fontId="21" fillId="54" borderId="42" xfId="0" applyFont="1" applyFill="1" applyBorder="1" applyAlignment="1" applyProtection="1">
      <alignment/>
      <protection hidden="1"/>
    </xf>
    <xf numFmtId="0" fontId="26" fillId="20" borderId="21" xfId="0" applyFont="1" applyFill="1" applyBorder="1" applyAlignment="1" applyProtection="1">
      <alignment horizontal="center"/>
      <protection hidden="1"/>
    </xf>
    <xf numFmtId="0" fontId="26" fillId="20" borderId="23" xfId="0" applyFont="1" applyFill="1" applyBorder="1" applyAlignment="1" applyProtection="1">
      <alignment horizontal="center"/>
      <protection hidden="1"/>
    </xf>
    <xf numFmtId="0" fontId="29" fillId="54" borderId="43" xfId="0" applyFont="1" applyFill="1" applyBorder="1" applyAlignment="1" applyProtection="1">
      <alignment horizontal="left"/>
      <protection hidden="1"/>
    </xf>
    <xf numFmtId="0" fontId="20" fillId="54" borderId="0" xfId="0" applyFont="1" applyFill="1" applyBorder="1" applyAlignment="1" applyProtection="1">
      <alignment/>
      <protection hidden="1"/>
    </xf>
    <xf numFmtId="164" fontId="21" fillId="54" borderId="0" xfId="0" applyNumberFormat="1" applyFont="1" applyFill="1" applyBorder="1" applyAlignment="1" applyProtection="1">
      <alignment/>
      <protection hidden="1"/>
    </xf>
    <xf numFmtId="0" fontId="20" fillId="54" borderId="44" xfId="0" applyFont="1" applyFill="1" applyBorder="1" applyAlignment="1" applyProtection="1">
      <alignment/>
      <protection hidden="1"/>
    </xf>
    <xf numFmtId="0" fontId="20" fillId="54" borderId="45" xfId="0" applyFont="1" applyFill="1" applyBorder="1" applyAlignment="1" applyProtection="1">
      <alignment/>
      <protection hidden="1"/>
    </xf>
    <xf numFmtId="164" fontId="21" fillId="54" borderId="45" xfId="0" applyNumberFormat="1" applyFont="1" applyFill="1" applyBorder="1" applyAlignment="1" applyProtection="1">
      <alignment/>
      <protection hidden="1"/>
    </xf>
    <xf numFmtId="0" fontId="26" fillId="54" borderId="0" xfId="0" applyFont="1" applyFill="1" applyBorder="1" applyAlignment="1" applyProtection="1">
      <alignment/>
      <protection hidden="1"/>
    </xf>
    <xf numFmtId="0" fontId="26" fillId="54" borderId="45" xfId="0" applyFont="1" applyFill="1" applyBorder="1" applyAlignment="1" applyProtection="1">
      <alignment/>
      <protection hidden="1"/>
    </xf>
    <xf numFmtId="165" fontId="21" fillId="54" borderId="0" xfId="0" applyNumberFormat="1" applyFont="1" applyFill="1" applyBorder="1" applyAlignment="1" applyProtection="1">
      <alignment/>
      <protection hidden="1"/>
    </xf>
    <xf numFmtId="0" fontId="21" fillId="54" borderId="0" xfId="0" applyFont="1" applyFill="1" applyBorder="1" applyAlignment="1" applyProtection="1">
      <alignment/>
      <protection hidden="1"/>
    </xf>
    <xf numFmtId="0" fontId="21" fillId="54" borderId="46" xfId="0" applyFont="1" applyFill="1" applyBorder="1" applyAlignment="1" applyProtection="1">
      <alignment/>
      <protection hidden="1"/>
    </xf>
    <xf numFmtId="49" fontId="20" fillId="54" borderId="25" xfId="0" applyNumberFormat="1" applyFont="1" applyFill="1" applyBorder="1" applyAlignment="1" applyProtection="1">
      <alignment horizontal="left" indent="1"/>
      <protection hidden="1"/>
    </xf>
    <xf numFmtId="165" fontId="20" fillId="54" borderId="47" xfId="0" applyNumberFormat="1" applyFont="1" applyFill="1" applyBorder="1" applyAlignment="1" applyProtection="1">
      <alignment horizontal="left" indent="1"/>
      <protection hidden="1"/>
    </xf>
    <xf numFmtId="0" fontId="20" fillId="54" borderId="48" xfId="0" applyFont="1" applyFill="1" applyBorder="1" applyAlignment="1" applyProtection="1">
      <alignment/>
      <protection hidden="1"/>
    </xf>
    <xf numFmtId="0" fontId="26" fillId="20" borderId="49" xfId="0" applyFont="1" applyFill="1" applyBorder="1" applyAlignment="1" applyProtection="1">
      <alignment horizontal="center" vertical="center"/>
      <protection hidden="1" locked="0"/>
    </xf>
    <xf numFmtId="0" fontId="26" fillId="20" borderId="50" xfId="0" applyFont="1" applyFill="1" applyBorder="1" applyAlignment="1" applyProtection="1">
      <alignment horizontal="center" vertical="center"/>
      <protection hidden="1" locked="0"/>
    </xf>
    <xf numFmtId="0" fontId="26" fillId="54" borderId="44" xfId="0" applyFont="1" applyFill="1" applyBorder="1" applyAlignment="1" applyProtection="1">
      <alignment/>
      <protection hidden="1"/>
    </xf>
    <xf numFmtId="49" fontId="20" fillId="54" borderId="27" xfId="0" applyNumberFormat="1" applyFont="1" applyFill="1" applyBorder="1" applyAlignment="1" applyProtection="1">
      <alignment horizontal="left" indent="1"/>
      <protection hidden="1"/>
    </xf>
    <xf numFmtId="165" fontId="20" fillId="54" borderId="51" xfId="0" applyNumberFormat="1" applyFont="1" applyFill="1" applyBorder="1" applyAlignment="1" applyProtection="1">
      <alignment horizontal="left" indent="1"/>
      <protection hidden="1"/>
    </xf>
    <xf numFmtId="0" fontId="20" fillId="54" borderId="52" xfId="0" applyFont="1" applyFill="1" applyBorder="1" applyAlignment="1" applyProtection="1">
      <alignment/>
      <protection hidden="1"/>
    </xf>
    <xf numFmtId="0" fontId="26" fillId="54" borderId="52" xfId="0" applyFont="1" applyFill="1" applyBorder="1" applyAlignment="1" applyProtection="1">
      <alignment/>
      <protection hidden="1"/>
    </xf>
    <xf numFmtId="0" fontId="26" fillId="54" borderId="48" xfId="0" applyFont="1" applyFill="1" applyBorder="1" applyAlignment="1" applyProtection="1">
      <alignment/>
      <protection hidden="1"/>
    </xf>
    <xf numFmtId="165" fontId="21" fillId="54" borderId="45" xfId="0" applyNumberFormat="1" applyFont="1" applyFill="1" applyBorder="1" applyAlignment="1" applyProtection="1">
      <alignment/>
      <protection hidden="1"/>
    </xf>
    <xf numFmtId="0" fontId="21" fillId="54" borderId="45" xfId="0" applyFont="1" applyFill="1" applyBorder="1" applyAlignment="1" applyProtection="1">
      <alignment/>
      <protection hidden="1"/>
    </xf>
    <xf numFmtId="0" fontId="32" fillId="54" borderId="45" xfId="0" applyFont="1" applyFill="1" applyBorder="1" applyAlignment="1" applyProtection="1">
      <alignment/>
      <protection hidden="1"/>
    </xf>
    <xf numFmtId="49" fontId="20" fillId="54" borderId="37" xfId="0" applyNumberFormat="1" applyFont="1" applyFill="1" applyBorder="1" applyAlignment="1" applyProtection="1">
      <alignment horizontal="left" indent="1"/>
      <protection hidden="1"/>
    </xf>
    <xf numFmtId="165" fontId="20" fillId="54" borderId="53" xfId="0" applyNumberFormat="1" applyFont="1" applyFill="1" applyBorder="1" applyAlignment="1" applyProtection="1">
      <alignment horizontal="left" indent="1"/>
      <protection hidden="1"/>
    </xf>
    <xf numFmtId="0" fontId="0" fillId="30" borderId="0" xfId="0" applyFill="1" applyAlignment="1" applyProtection="1">
      <alignment/>
      <protection hidden="1"/>
    </xf>
    <xf numFmtId="164" fontId="21" fillId="54" borderId="45" xfId="0" applyNumberFormat="1" applyFont="1" applyFill="1" applyBorder="1" applyAlignment="1" applyProtection="1">
      <alignment/>
      <protection hidden="1" locked="0"/>
    </xf>
    <xf numFmtId="0" fontId="26" fillId="54" borderId="0" xfId="0" applyFont="1" applyFill="1" applyBorder="1" applyAlignment="1" applyProtection="1">
      <alignment horizontal="center" vertical="center"/>
      <protection hidden="1"/>
    </xf>
    <xf numFmtId="0" fontId="26" fillId="54" borderId="46" xfId="0" applyFont="1" applyFill="1" applyBorder="1" applyAlignment="1" applyProtection="1">
      <alignment/>
      <protection hidden="1"/>
    </xf>
    <xf numFmtId="0" fontId="20" fillId="30" borderId="0" xfId="0" applyFont="1" applyFill="1" applyBorder="1" applyAlignment="1" applyProtection="1">
      <alignment/>
      <protection hidden="1"/>
    </xf>
    <xf numFmtId="0" fontId="29" fillId="54" borderId="54" xfId="0" applyFont="1" applyFill="1" applyBorder="1" applyAlignment="1" applyProtection="1">
      <alignment horizontal="left"/>
      <protection hidden="1"/>
    </xf>
    <xf numFmtId="0" fontId="20" fillId="54" borderId="55" xfId="0" applyFont="1" applyFill="1" applyBorder="1" applyAlignment="1" applyProtection="1">
      <alignment/>
      <protection hidden="1"/>
    </xf>
    <xf numFmtId="164" fontId="21" fillId="54" borderId="55" xfId="0" applyNumberFormat="1" applyFont="1" applyFill="1" applyBorder="1" applyAlignment="1" applyProtection="1">
      <alignment/>
      <protection hidden="1"/>
    </xf>
    <xf numFmtId="0" fontId="26" fillId="54" borderId="55" xfId="0" applyFont="1" applyFill="1" applyBorder="1" applyAlignment="1" applyProtection="1">
      <alignment/>
      <protection hidden="1"/>
    </xf>
    <xf numFmtId="0" fontId="21" fillId="54" borderId="56" xfId="0" applyFont="1" applyFill="1" applyBorder="1" applyAlignment="1" applyProtection="1">
      <alignment/>
      <protection hidden="1"/>
    </xf>
    <xf numFmtId="164" fontId="21" fillId="30" borderId="0" xfId="0" applyNumberFormat="1" applyFont="1" applyFill="1" applyBorder="1" applyAlignment="1" applyProtection="1">
      <alignment/>
      <protection hidden="1"/>
    </xf>
    <xf numFmtId="165" fontId="21" fillId="30" borderId="0" xfId="0" applyNumberFormat="1" applyFont="1" applyFill="1" applyBorder="1" applyAlignment="1" applyProtection="1">
      <alignment/>
      <protection hidden="1"/>
    </xf>
    <xf numFmtId="0" fontId="26" fillId="30" borderId="0" xfId="0" applyFont="1" applyFill="1" applyBorder="1" applyAlignment="1" applyProtection="1">
      <alignment horizontal="center" vertical="center"/>
      <protection hidden="1"/>
    </xf>
    <xf numFmtId="0" fontId="32" fillId="30" borderId="0" xfId="0" applyFont="1" applyFill="1" applyBorder="1" applyAlignment="1" applyProtection="1">
      <alignment/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0" fillId="0" borderId="29" xfId="0" applyBorder="1" applyAlignment="1">
      <alignment/>
    </xf>
    <xf numFmtId="0" fontId="20" fillId="0" borderId="0" xfId="96" applyFont="1">
      <alignment/>
      <protection/>
    </xf>
    <xf numFmtId="0" fontId="20" fillId="0" borderId="0" xfId="96" applyFont="1" applyFill="1">
      <alignment/>
      <protection/>
    </xf>
    <xf numFmtId="49" fontId="26" fillId="0" borderId="0" xfId="96" applyNumberFormat="1" applyFont="1" applyAlignment="1">
      <alignment horizontal="center"/>
      <protection/>
    </xf>
    <xf numFmtId="0" fontId="33" fillId="56" borderId="29" xfId="96" applyFont="1" applyFill="1" applyBorder="1" applyAlignment="1">
      <alignment horizontal="center"/>
      <protection/>
    </xf>
    <xf numFmtId="0" fontId="33" fillId="0" borderId="0" xfId="96" applyFont="1" applyFill="1" applyBorder="1" applyAlignment="1">
      <alignment horizontal="center"/>
      <protection/>
    </xf>
    <xf numFmtId="0" fontId="26" fillId="51" borderId="29" xfId="96" applyFont="1" applyFill="1" applyBorder="1">
      <alignment/>
      <protection/>
    </xf>
    <xf numFmtId="0" fontId="26" fillId="0" borderId="0" xfId="96" applyFont="1" applyFill="1" applyBorder="1">
      <alignment/>
      <protection/>
    </xf>
    <xf numFmtId="0" fontId="26" fillId="57" borderId="29" xfId="96" applyFont="1" applyFill="1" applyBorder="1">
      <alignment/>
      <protection/>
    </xf>
    <xf numFmtId="1" fontId="22" fillId="0" borderId="57" xfId="0" applyNumberFormat="1" applyFont="1" applyBorder="1" applyAlignment="1" applyProtection="1">
      <alignment horizontal="center" vertical="center"/>
      <protection hidden="1"/>
    </xf>
    <xf numFmtId="0" fontId="22" fillId="0" borderId="58" xfId="0" applyFont="1" applyBorder="1" applyAlignment="1" applyProtection="1">
      <alignment horizontal="center" vertical="center"/>
      <protection hidden="1"/>
    </xf>
    <xf numFmtId="0" fontId="22" fillId="0" borderId="59" xfId="0" applyFont="1" applyBorder="1" applyAlignment="1" applyProtection="1">
      <alignment horizontal="center" vertical="center"/>
      <protection hidden="1"/>
    </xf>
    <xf numFmtId="0" fontId="22" fillId="0" borderId="60" xfId="0" applyFont="1" applyBorder="1" applyAlignment="1" applyProtection="1">
      <alignment horizontal="center" vertical="center"/>
      <protection hidden="1"/>
    </xf>
    <xf numFmtId="1" fontId="22" fillId="0" borderId="61" xfId="0" applyNumberFormat="1" applyFont="1" applyBorder="1" applyAlignment="1" applyProtection="1">
      <alignment horizontal="center" vertical="center"/>
      <protection hidden="1"/>
    </xf>
    <xf numFmtId="41" fontId="22" fillId="0" borderId="62" xfId="0" applyNumberFormat="1" applyFont="1" applyFill="1" applyBorder="1" applyAlignment="1" applyProtection="1">
      <alignment horizontal="center" vertical="center"/>
      <protection hidden="1"/>
    </xf>
    <xf numFmtId="0" fontId="21" fillId="58" borderId="63" xfId="0" applyFont="1" applyFill="1" applyBorder="1" applyAlignment="1" applyProtection="1">
      <alignment vertical="top"/>
      <protection hidden="1"/>
    </xf>
    <xf numFmtId="0" fontId="21" fillId="58" borderId="64" xfId="0" applyFont="1" applyFill="1" applyBorder="1" applyAlignment="1" applyProtection="1">
      <alignment vertical="top"/>
      <protection hidden="1"/>
    </xf>
    <xf numFmtId="0" fontId="21" fillId="58" borderId="65" xfId="0" applyFont="1" applyFill="1" applyBorder="1" applyAlignment="1" applyProtection="1">
      <alignment vertical="top"/>
      <protection hidden="1"/>
    </xf>
    <xf numFmtId="0" fontId="29" fillId="0" borderId="29" xfId="0" applyFont="1" applyFill="1" applyBorder="1" applyAlignment="1">
      <alignment horizontal="left"/>
    </xf>
    <xf numFmtId="41" fontId="22" fillId="0" borderId="60" xfId="0" applyNumberFormat="1" applyFont="1" applyFill="1" applyBorder="1" applyAlignment="1" applyProtection="1">
      <alignment horizontal="center" vertical="center"/>
      <protection hidden="1"/>
    </xf>
    <xf numFmtId="166" fontId="22" fillId="0" borderId="62" xfId="0" applyNumberFormat="1" applyFont="1" applyFill="1" applyBorder="1" applyAlignment="1" applyProtection="1">
      <alignment horizontal="center" vertical="center"/>
      <protection hidden="1"/>
    </xf>
    <xf numFmtId="1" fontId="21" fillId="30" borderId="0" xfId="0" applyNumberFormat="1" applyFont="1" applyFill="1" applyAlignment="1" applyProtection="1">
      <alignment/>
      <protection hidden="1"/>
    </xf>
    <xf numFmtId="1" fontId="21" fillId="0" borderId="0" xfId="0" applyNumberFormat="1" applyFont="1" applyAlignment="1" applyProtection="1">
      <alignment/>
      <protection hidden="1"/>
    </xf>
    <xf numFmtId="0" fontId="22" fillId="59" borderId="63" xfId="0" applyFont="1" applyFill="1" applyBorder="1" applyAlignment="1" applyProtection="1">
      <alignment horizontal="center" vertical="center"/>
      <protection hidden="1"/>
    </xf>
    <xf numFmtId="0" fontId="22" fillId="60" borderId="63" xfId="0" applyFont="1" applyFill="1" applyBorder="1" applyAlignment="1" applyProtection="1">
      <alignment horizontal="center" vertical="center"/>
      <protection hidden="1"/>
    </xf>
    <xf numFmtId="1" fontId="21" fillId="0" borderId="63" xfId="0" applyNumberFormat="1" applyFont="1" applyFill="1" applyBorder="1" applyAlignment="1" applyProtection="1">
      <alignment horizontal="center" vertical="center"/>
      <protection hidden="1"/>
    </xf>
    <xf numFmtId="1" fontId="21" fillId="0" borderId="66" xfId="0" applyNumberFormat="1" applyFont="1" applyBorder="1" applyAlignment="1" applyProtection="1">
      <alignment horizontal="center" vertical="center"/>
      <protection hidden="1"/>
    </xf>
    <xf numFmtId="1" fontId="21" fillId="0" borderId="66" xfId="0" applyNumberFormat="1" applyFont="1" applyFill="1" applyBorder="1" applyAlignment="1" applyProtection="1">
      <alignment horizontal="center" vertical="center"/>
      <protection hidden="1"/>
    </xf>
    <xf numFmtId="0" fontId="38" fillId="61" borderId="63" xfId="0" applyFont="1" applyFill="1" applyBorder="1" applyAlignment="1" applyProtection="1">
      <alignment horizontal="center" vertical="center"/>
      <protection hidden="1"/>
    </xf>
    <xf numFmtId="1" fontId="21" fillId="0" borderId="67" xfId="0" applyNumberFormat="1" applyFont="1" applyBorder="1" applyAlignment="1" applyProtection="1">
      <alignment horizontal="center" vertical="center"/>
      <protection hidden="1"/>
    </xf>
    <xf numFmtId="1" fontId="21" fillId="0" borderId="67" xfId="0" applyNumberFormat="1" applyFont="1" applyFill="1" applyBorder="1" applyAlignment="1" applyProtection="1">
      <alignment horizontal="center" vertical="center"/>
      <protection hidden="1"/>
    </xf>
    <xf numFmtId="167" fontId="21" fillId="0" borderId="67" xfId="0" applyNumberFormat="1" applyFont="1" applyFill="1" applyBorder="1" applyAlignment="1" applyProtection="1">
      <alignment horizontal="center" vertical="center"/>
      <protection hidden="1"/>
    </xf>
    <xf numFmtId="0" fontId="22" fillId="62" borderId="68" xfId="0" applyFont="1" applyFill="1" applyBorder="1" applyAlignment="1" applyProtection="1">
      <alignment horizontal="center" vertical="center"/>
      <protection hidden="1"/>
    </xf>
    <xf numFmtId="166" fontId="22" fillId="62" borderId="68" xfId="0" applyNumberFormat="1" applyFont="1" applyFill="1" applyBorder="1" applyAlignment="1" applyProtection="1">
      <alignment horizontal="center" vertical="center"/>
      <protection hidden="1"/>
    </xf>
    <xf numFmtId="0" fontId="22" fillId="63" borderId="0" xfId="0" applyFont="1" applyFill="1" applyBorder="1" applyAlignment="1" applyProtection="1">
      <alignment horizontal="center"/>
      <protection hidden="1"/>
    </xf>
    <xf numFmtId="0" fontId="21" fillId="64" borderId="0" xfId="0" applyFont="1" applyFill="1" applyBorder="1" applyAlignment="1" applyProtection="1">
      <alignment/>
      <protection hidden="1"/>
    </xf>
    <xf numFmtId="0" fontId="39" fillId="30" borderId="0" xfId="0" applyFont="1" applyFill="1" applyAlignment="1" applyProtection="1">
      <alignment horizontal="left"/>
      <protection hidden="1"/>
    </xf>
    <xf numFmtId="164" fontId="21" fillId="54" borderId="69" xfId="0" applyNumberFormat="1" applyFont="1" applyFill="1" applyBorder="1" applyAlignment="1" applyProtection="1">
      <alignment/>
      <protection hidden="1" locked="0"/>
    </xf>
    <xf numFmtId="0" fontId="22" fillId="65" borderId="63" xfId="0" applyFont="1" applyFill="1" applyBorder="1" applyAlignment="1" applyProtection="1">
      <alignment horizontal="center" vertical="center"/>
      <protection hidden="1"/>
    </xf>
    <xf numFmtId="164" fontId="21" fillId="54" borderId="70" xfId="0" applyNumberFormat="1" applyFont="1" applyFill="1" applyBorder="1" applyAlignment="1" applyProtection="1">
      <alignment/>
      <protection hidden="1" locked="0"/>
    </xf>
    <xf numFmtId="0" fontId="27" fillId="66" borderId="0" xfId="0" applyFont="1" applyFill="1" applyAlignment="1">
      <alignment horizontal="center"/>
    </xf>
    <xf numFmtId="0" fontId="27" fillId="66" borderId="29" xfId="0" applyFont="1" applyFill="1" applyBorder="1" applyAlignment="1">
      <alignment/>
    </xf>
    <xf numFmtId="0" fontId="41" fillId="66" borderId="29" xfId="0" applyFont="1" applyFill="1" applyBorder="1" applyAlignment="1">
      <alignment horizontal="left"/>
    </xf>
    <xf numFmtId="0" fontId="27" fillId="51" borderId="29" xfId="0" applyFont="1" applyFill="1" applyBorder="1" applyAlignment="1">
      <alignment horizontal="center" vertical="center"/>
    </xf>
    <xf numFmtId="0" fontId="22" fillId="20" borderId="22" xfId="0" applyFont="1" applyFill="1" applyBorder="1" applyAlignment="1" applyProtection="1">
      <alignment horizontal="center" vertical="center"/>
      <protection hidden="1"/>
    </xf>
    <xf numFmtId="0" fontId="22" fillId="20" borderId="23" xfId="0" applyFont="1" applyFill="1" applyBorder="1" applyAlignment="1" applyProtection="1">
      <alignment horizontal="center" vertical="center"/>
      <protection hidden="1"/>
    </xf>
    <xf numFmtId="0" fontId="27" fillId="67" borderId="0" xfId="0" applyFont="1" applyFill="1" applyAlignment="1">
      <alignment horizontal="center" vertical="center"/>
    </xf>
    <xf numFmtId="0" fontId="22" fillId="20" borderId="21" xfId="0" applyFont="1" applyFill="1" applyBorder="1" applyAlignment="1" applyProtection="1">
      <alignment horizontal="center" vertical="center"/>
      <protection hidden="1"/>
    </xf>
    <xf numFmtId="0" fontId="21" fillId="58" borderId="64" xfId="97" applyFont="1" applyFill="1" applyBorder="1" applyAlignment="1" applyProtection="1">
      <alignment vertical="top"/>
      <protection hidden="1"/>
    </xf>
    <xf numFmtId="0" fontId="21" fillId="58" borderId="65" xfId="97" applyFont="1" applyFill="1" applyBorder="1" applyAlignment="1" applyProtection="1">
      <alignment vertical="top"/>
      <protection hidden="1"/>
    </xf>
    <xf numFmtId="1" fontId="30" fillId="0" borderId="57" xfId="97" applyNumberFormat="1" applyFont="1" applyBorder="1" applyAlignment="1" applyProtection="1">
      <alignment horizontal="center" vertical="center"/>
      <protection hidden="1" locked="0"/>
    </xf>
    <xf numFmtId="0" fontId="30" fillId="0" borderId="71" xfId="97" applyFont="1" applyBorder="1" applyAlignment="1" applyProtection="1">
      <alignment horizontal="center" vertical="center"/>
      <protection hidden="1" locked="0"/>
    </xf>
    <xf numFmtId="0" fontId="30" fillId="0" borderId="58" xfId="97" applyFont="1" applyBorder="1" applyAlignment="1" applyProtection="1">
      <alignment horizontal="center" vertical="center"/>
      <protection hidden="1" locked="0"/>
    </xf>
    <xf numFmtId="1" fontId="30" fillId="0" borderId="61" xfId="97" applyNumberFormat="1" applyFont="1" applyBorder="1" applyAlignment="1" applyProtection="1">
      <alignment horizontal="center" vertical="center"/>
      <protection hidden="1" locked="0"/>
    </xf>
    <xf numFmtId="1" fontId="22" fillId="0" borderId="61" xfId="97" applyNumberFormat="1" applyFont="1" applyBorder="1" applyAlignment="1" applyProtection="1">
      <alignment horizontal="center" vertical="center"/>
      <protection hidden="1"/>
    </xf>
    <xf numFmtId="0" fontId="22" fillId="0" borderId="58" xfId="97" applyFont="1" applyBorder="1" applyAlignment="1" applyProtection="1">
      <alignment horizontal="center" vertical="center"/>
      <protection hidden="1"/>
    </xf>
    <xf numFmtId="0" fontId="21" fillId="58" borderId="72" xfId="97" applyFont="1" applyFill="1" applyBorder="1" applyAlignment="1" applyProtection="1">
      <alignment vertical="top"/>
      <protection hidden="1"/>
    </xf>
    <xf numFmtId="0" fontId="21" fillId="58" borderId="73" xfId="97" applyFont="1" applyFill="1" applyBorder="1" applyAlignment="1" applyProtection="1">
      <alignment vertical="top"/>
      <protection hidden="1"/>
    </xf>
    <xf numFmtId="1" fontId="30" fillId="0" borderId="74" xfId="97" applyNumberFormat="1" applyFont="1" applyBorder="1" applyAlignment="1" applyProtection="1">
      <alignment horizontal="center" vertical="center"/>
      <protection hidden="1" locked="0"/>
    </xf>
    <xf numFmtId="0" fontId="30" fillId="0" borderId="75" xfId="97" applyFont="1" applyBorder="1" applyAlignment="1" applyProtection="1">
      <alignment horizontal="center" vertical="center"/>
      <protection hidden="1" locked="0"/>
    </xf>
    <xf numFmtId="1" fontId="22" fillId="0" borderId="57" xfId="97" applyNumberFormat="1" applyFont="1" applyBorder="1" applyAlignment="1" applyProtection="1">
      <alignment horizontal="center" vertical="center"/>
      <protection hidden="1"/>
    </xf>
    <xf numFmtId="1" fontId="30" fillId="0" borderId="76" xfId="97" applyNumberFormat="1" applyFont="1" applyBorder="1" applyAlignment="1" applyProtection="1">
      <alignment horizontal="center" vertical="center"/>
      <protection hidden="1" locked="0"/>
    </xf>
    <xf numFmtId="0" fontId="21" fillId="30" borderId="0" xfId="0" applyFont="1" applyFill="1" applyAlignment="1" applyProtection="1">
      <alignment horizontal="center"/>
      <protection hidden="1"/>
    </xf>
    <xf numFmtId="0" fontId="21" fillId="54" borderId="47" xfId="0" applyFont="1" applyFill="1" applyBorder="1" applyAlignment="1" applyProtection="1">
      <alignment horizontal="center"/>
      <protection hidden="1"/>
    </xf>
    <xf numFmtId="0" fontId="21" fillId="54" borderId="51" xfId="0" applyFont="1" applyFill="1" applyBorder="1" applyAlignment="1" applyProtection="1">
      <alignment horizontal="center"/>
      <protection hidden="1"/>
    </xf>
    <xf numFmtId="0" fontId="21" fillId="54" borderId="53" xfId="0" applyFont="1" applyFill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30" borderId="0" xfId="0" applyFill="1" applyAlignment="1" applyProtection="1">
      <alignment horizontal="center"/>
      <protection hidden="1"/>
    </xf>
    <xf numFmtId="0" fontId="21" fillId="0" borderId="0" xfId="0" applyFont="1" applyFill="1" applyAlignment="1" applyProtection="1">
      <alignment horizontal="center"/>
      <protection hidden="1"/>
    </xf>
    <xf numFmtId="0" fontId="42" fillId="0" borderId="29" xfId="0" applyFont="1" applyFill="1" applyBorder="1" applyAlignment="1">
      <alignment horizontal="left"/>
    </xf>
    <xf numFmtId="0" fontId="22" fillId="0" borderId="62" xfId="0" applyFont="1" applyBorder="1" applyAlignment="1" applyProtection="1">
      <alignment horizontal="center" vertical="center"/>
      <protection hidden="1"/>
    </xf>
    <xf numFmtId="0" fontId="22" fillId="0" borderId="58" xfId="0" applyFont="1" applyBorder="1" applyAlignment="1" applyProtection="1">
      <alignment horizontal="center" vertical="center"/>
      <protection hidden="1"/>
    </xf>
    <xf numFmtId="0" fontId="22" fillId="0" borderId="77" xfId="0" applyFont="1" applyBorder="1" applyAlignment="1" applyProtection="1">
      <alignment horizontal="center" vertical="center"/>
      <protection hidden="1"/>
    </xf>
    <xf numFmtId="0" fontId="22" fillId="0" borderId="59" xfId="0" applyFont="1" applyBorder="1" applyAlignment="1" applyProtection="1">
      <alignment horizontal="center" vertical="center"/>
      <protection hidden="1"/>
    </xf>
    <xf numFmtId="0" fontId="22" fillId="0" borderId="78" xfId="0" applyFont="1" applyBorder="1" applyAlignment="1" applyProtection="1">
      <alignment horizontal="center" vertical="center"/>
      <protection hidden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_IV_RTTF" xfId="96"/>
    <cellStyle name="Обычный_TurnirAuto6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dxfs count="13">
    <dxf>
      <font>
        <b/>
        <i val="0"/>
        <sz val="9"/>
        <color indexed="10"/>
      </font>
    </dxf>
    <dxf>
      <font>
        <b/>
        <i val="0"/>
        <sz val="9"/>
        <color indexed="10"/>
      </font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ont>
        <b/>
        <i val="0"/>
        <sz val="9"/>
        <color indexed="10"/>
      </font>
    </dxf>
    <dxf>
      <font>
        <b/>
        <i val="0"/>
        <sz val="9"/>
        <color indexed="10"/>
      </font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ont>
        <b/>
        <i val="0"/>
        <sz val="9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BN232"/>
  <sheetViews>
    <sheetView showGridLines="0" zoomScalePageLayoutView="0" workbookViewId="0" topLeftCell="D1">
      <selection activeCell="P41" sqref="P41"/>
    </sheetView>
  </sheetViews>
  <sheetFormatPr defaultColWidth="9.00390625" defaultRowHeight="11.25" outlineLevelCol="2"/>
  <cols>
    <col min="1" max="1" width="9.00390625" style="1" hidden="1" customWidth="1" outlineLevel="2"/>
    <col min="2" max="3" width="9.00390625" style="1" hidden="1" customWidth="1" outlineLevel="1"/>
    <col min="4" max="4" width="1.625" style="2" customWidth="1" collapsed="1"/>
    <col min="5" max="5" width="2.625" style="3" customWidth="1"/>
    <col min="6" max="6" width="20.125" style="3" customWidth="1"/>
    <col min="7" max="7" width="2.625" style="4" customWidth="1"/>
    <col min="8" max="17" width="3.625" style="3" customWidth="1"/>
    <col min="18" max="23" width="3.625" style="3" customWidth="1" outlineLevel="1"/>
    <col min="24" max="25" width="4.625" style="3" customWidth="1"/>
    <col min="26" max="27" width="4.625" style="3" hidden="1" customWidth="1" outlineLevel="1"/>
    <col min="28" max="28" width="5.00390625" style="3" hidden="1" customWidth="1" outlineLevel="1"/>
    <col min="29" max="29" width="1.625" style="3" customWidth="1" collapsed="1"/>
    <col min="30" max="30" width="4.625" style="3" customWidth="1"/>
    <col min="31" max="32" width="14.625" style="3" customWidth="1"/>
    <col min="33" max="34" width="4.625" style="3" customWidth="1"/>
    <col min="35" max="35" width="4.625" style="178" customWidth="1"/>
    <col min="36" max="38" width="9.00390625" style="3" customWidth="1"/>
    <col min="39" max="40" width="2.625" style="3" hidden="1" customWidth="1" outlineLevel="1"/>
    <col min="41" max="41" width="6.625" style="3" hidden="1" customWidth="1" outlineLevel="1"/>
    <col min="42" max="57" width="2.625" style="134" hidden="1" customWidth="1" outlineLevel="1"/>
    <col min="58" max="66" width="2.625" style="3" hidden="1" customWidth="1" outlineLevel="1"/>
    <col min="67" max="67" width="9.00390625" style="5" customWidth="1" collapsed="1"/>
    <col min="68" max="16384" width="9.00390625" style="5" customWidth="1"/>
  </cols>
  <sheetData>
    <row r="1" spans="1:66" ht="12" thickBot="1">
      <c r="A1" s="1" t="s">
        <v>0</v>
      </c>
      <c r="D1" s="6"/>
      <c r="E1" s="7"/>
      <c r="F1" s="8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0"/>
      <c r="AE1" s="8"/>
      <c r="AF1" s="8"/>
      <c r="AG1" s="8"/>
      <c r="AH1" s="8"/>
      <c r="AI1" s="174"/>
      <c r="AJ1" s="8"/>
      <c r="AK1" s="8"/>
      <c r="AL1" s="8"/>
      <c r="AM1" s="8"/>
      <c r="AN1" s="8"/>
      <c r="AO1" s="8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8"/>
      <c r="BG1" s="8"/>
      <c r="BH1" s="8"/>
      <c r="BI1" s="8"/>
      <c r="BJ1" s="8"/>
      <c r="BK1" s="8"/>
      <c r="BL1" s="8"/>
      <c r="BM1" s="8"/>
      <c r="BN1" s="8"/>
    </row>
    <row r="2" spans="1:66" ht="15.75" customHeight="1" thickBot="1" thickTop="1">
      <c r="A2" s="1">
        <f>ROW(AD2)</f>
        <v>2</v>
      </c>
      <c r="B2" s="12"/>
      <c r="C2" s="12"/>
      <c r="D2" s="13"/>
      <c r="E2" s="14" t="s">
        <v>1</v>
      </c>
      <c r="F2" s="15" t="s">
        <v>2</v>
      </c>
      <c r="G2" s="16"/>
      <c r="H2" s="184">
        <v>1</v>
      </c>
      <c r="I2" s="185"/>
      <c r="J2" s="186">
        <f>1+H2</f>
        <v>2</v>
      </c>
      <c r="K2" s="185"/>
      <c r="L2" s="186">
        <f>1+J2</f>
        <v>3</v>
      </c>
      <c r="M2" s="185"/>
      <c r="N2" s="186">
        <f>1+L2</f>
        <v>4</v>
      </c>
      <c r="O2" s="185"/>
      <c r="P2" s="186">
        <f>1+N2</f>
        <v>5</v>
      </c>
      <c r="Q2" s="185"/>
      <c r="R2" s="182">
        <f>1+P2</f>
        <v>6</v>
      </c>
      <c r="S2" s="183"/>
      <c r="T2" s="182">
        <f>1+R2</f>
        <v>7</v>
      </c>
      <c r="U2" s="183"/>
      <c r="V2" s="182">
        <f>1+T2</f>
        <v>8</v>
      </c>
      <c r="W2" s="183"/>
      <c r="X2" s="124" t="s">
        <v>3</v>
      </c>
      <c r="Y2" s="123" t="s">
        <v>4</v>
      </c>
      <c r="Z2" s="182" t="s">
        <v>32</v>
      </c>
      <c r="AA2" s="183"/>
      <c r="AB2" s="124" t="s">
        <v>33</v>
      </c>
      <c r="AC2" s="144"/>
      <c r="AD2" s="17" t="s">
        <v>5</v>
      </c>
      <c r="AE2" s="18" t="s">
        <v>6</v>
      </c>
      <c r="AF2" s="18" t="s">
        <v>7</v>
      </c>
      <c r="AG2" s="18" t="s">
        <v>8</v>
      </c>
      <c r="AH2" s="18" t="s">
        <v>9</v>
      </c>
      <c r="AI2" s="19" t="s">
        <v>10</v>
      </c>
      <c r="AJ2" s="146"/>
      <c r="AK2" s="146"/>
      <c r="AL2" s="146"/>
      <c r="AM2" s="138" t="s">
        <v>34</v>
      </c>
      <c r="AN2" s="141" t="s">
        <v>35</v>
      </c>
      <c r="AO2" s="141" t="s">
        <v>36</v>
      </c>
      <c r="AP2" s="140">
        <v>1</v>
      </c>
      <c r="AQ2" s="140">
        <v>2</v>
      </c>
      <c r="AR2" s="140">
        <v>3</v>
      </c>
      <c r="AS2" s="140">
        <v>4</v>
      </c>
      <c r="AT2" s="140">
        <v>5</v>
      </c>
      <c r="AU2" s="140">
        <v>6</v>
      </c>
      <c r="AV2" s="140">
        <v>7</v>
      </c>
      <c r="AW2" s="140">
        <v>8</v>
      </c>
      <c r="AX2" s="135">
        <v>1</v>
      </c>
      <c r="AY2" s="135">
        <v>2</v>
      </c>
      <c r="AZ2" s="135">
        <v>3</v>
      </c>
      <c r="BA2" s="135">
        <v>4</v>
      </c>
      <c r="BB2" s="135">
        <v>5</v>
      </c>
      <c r="BC2" s="135">
        <v>6</v>
      </c>
      <c r="BD2" s="135">
        <v>7</v>
      </c>
      <c r="BE2" s="135">
        <v>8</v>
      </c>
      <c r="BF2" s="136">
        <v>1</v>
      </c>
      <c r="BG2" s="136">
        <v>2</v>
      </c>
      <c r="BH2" s="136">
        <v>3</v>
      </c>
      <c r="BI2" s="136">
        <v>4</v>
      </c>
      <c r="BJ2" s="136">
        <v>5</v>
      </c>
      <c r="BK2" s="136">
        <v>6</v>
      </c>
      <c r="BL2" s="136">
        <v>7</v>
      </c>
      <c r="BM2" s="136">
        <v>8</v>
      </c>
      <c r="BN2" s="150"/>
    </row>
    <row r="3" spans="1:66" ht="15.75" customHeight="1" thickBot="1" thickTop="1">
      <c r="A3" s="1">
        <f>COLUMN(AD2)</f>
        <v>30</v>
      </c>
      <c r="B3" s="20">
        <v>1</v>
      </c>
      <c r="C3" s="20">
        <v>2</v>
      </c>
      <c r="D3" s="21"/>
      <c r="E3" s="22">
        <v>1</v>
      </c>
      <c r="F3" s="23" t="str">
        <f ca="1">IF(OR(BN3&lt;MinIndex,BN3&gt;MaxIndex),"",OFFSET(ЛИСТ!$B$1,BN3,0))</f>
        <v>Кулаков Антон</v>
      </c>
      <c r="G3" s="24"/>
      <c r="H3" s="160"/>
      <c r="I3" s="161"/>
      <c r="J3" s="162">
        <v>3</v>
      </c>
      <c r="K3" s="163">
        <v>0</v>
      </c>
      <c r="L3" s="162">
        <v>3</v>
      </c>
      <c r="M3" s="164">
        <v>2</v>
      </c>
      <c r="N3" s="165">
        <v>3</v>
      </c>
      <c r="O3" s="164">
        <v>0</v>
      </c>
      <c r="P3" s="165">
        <v>3</v>
      </c>
      <c r="Q3" s="164">
        <v>0</v>
      </c>
      <c r="R3" s="125">
        <v>3</v>
      </c>
      <c r="S3" s="122">
        <v>0</v>
      </c>
      <c r="T3" s="121"/>
      <c r="U3" s="122"/>
      <c r="V3" s="121"/>
      <c r="W3" s="122"/>
      <c r="X3" s="126">
        <f aca="true" ca="1" t="shared" si="0" ref="X3:X10">COUNTIF(OFFSET($I$3,0,($E3-1)*2,8),3)*2+COUNTIF(OFFSET($H$3,0,($E3-1)*2,8),3)</f>
        <v>10</v>
      </c>
      <c r="Y3" s="131">
        <f aca="true" t="shared" si="1" ref="Y3:Y10">RANK(AO3,$AO$3:$AO$10)*AN3</f>
        <v>1</v>
      </c>
      <c r="Z3" s="126">
        <f aca="true" t="shared" si="2" ref="Z3:Z10">SUMPRODUCT(AP3:AW3,AX3:BE3)</f>
        <v>0</v>
      </c>
      <c r="AA3" s="131">
        <f aca="true" t="shared" si="3" ref="AA3:AA10">SUMPRODUCT(AP3:AW3,BF3:BM3)</f>
        <v>0</v>
      </c>
      <c r="AB3" s="132">
        <f>IF(Z3=0,"",Z3/AA3)</f>
      </c>
      <c r="AC3" s="145"/>
      <c r="AD3" s="25">
        <v>1</v>
      </c>
      <c r="AE3" s="26" t="str">
        <f ca="1">IF(OR(OFFSET($F$2,B3,0)="",OFFSET($F$2,C3,0)=""),"",OFFSET($F$2,B3,0))</f>
        <v>Кулаков Антон</v>
      </c>
      <c r="AF3" s="26" t="str">
        <f ca="1">IF(OR(OFFSET($F$2,B3,0)="",OFFSET($F$2,C3,0)=""),"",OFFSET($F$2,C3,0))</f>
        <v>Авдеев Эдуард</v>
      </c>
      <c r="AG3" s="27">
        <f ca="1">IF(OR(OFFSET($F$2,B3,0)="",OFFSET($F$2,C3,0)=""),"",OFFSET($H$3,$B3-1,($C3-1)*2))</f>
        <v>3</v>
      </c>
      <c r="AH3" s="27">
        <f ca="1">IF(OR(OFFSET($F$2,B3,0)="",OFFSET($F$2,C3,0)=""),"",OFFSET($H$3,$B3-1,($C3-1)*2+1))</f>
        <v>0</v>
      </c>
      <c r="AI3" s="175"/>
      <c r="AJ3" s="147"/>
      <c r="AK3" s="147"/>
      <c r="AL3" s="147"/>
      <c r="AM3" s="139">
        <f>COUNTA($F$3:$F$10)-COUNTBLANK($F$3:$F$10)</f>
        <v>6</v>
      </c>
      <c r="AN3" s="142">
        <f aca="true" t="shared" si="4" ref="AN3:AN10">IF(AM3&lt;E3,0,1)</f>
        <v>1</v>
      </c>
      <c r="AO3" s="143">
        <f aca="true" t="shared" si="5" ref="AO3:AO10">X3+IF(AB3="",0,AB3/100)</f>
        <v>10</v>
      </c>
      <c r="AP3" s="137">
        <f aca="true" ca="1" t="shared" si="6" ref="AP3:AW10">IF($X3=OFFSET($X$2,AP$2,0),1,0)</f>
        <v>1</v>
      </c>
      <c r="AQ3" s="137">
        <f ca="1" t="shared" si="6"/>
        <v>0</v>
      </c>
      <c r="AR3" s="137">
        <f ca="1" t="shared" si="6"/>
        <v>0</v>
      </c>
      <c r="AS3" s="137">
        <f ca="1" t="shared" si="6"/>
        <v>0</v>
      </c>
      <c r="AT3" s="137">
        <f ca="1" t="shared" si="6"/>
        <v>0</v>
      </c>
      <c r="AU3" s="137">
        <f ca="1" t="shared" si="6"/>
        <v>0</v>
      </c>
      <c r="AV3" s="137">
        <f ca="1" t="shared" si="6"/>
        <v>0</v>
      </c>
      <c r="AW3" s="137">
        <f ca="1" t="shared" si="6"/>
        <v>0</v>
      </c>
      <c r="AX3" s="137">
        <f aca="true" ca="1" t="shared" si="7" ref="AX3:BE10">OFFSET($F3,0,2+(AX$2-1)*2)</f>
        <v>0</v>
      </c>
      <c r="AY3" s="137">
        <f ca="1" t="shared" si="7"/>
        <v>3</v>
      </c>
      <c r="AZ3" s="137">
        <f ca="1" t="shared" si="7"/>
        <v>3</v>
      </c>
      <c r="BA3" s="137">
        <f ca="1" t="shared" si="7"/>
        <v>3</v>
      </c>
      <c r="BB3" s="137">
        <f ca="1" t="shared" si="7"/>
        <v>3</v>
      </c>
      <c r="BC3" s="137">
        <f ca="1" t="shared" si="7"/>
        <v>3</v>
      </c>
      <c r="BD3" s="137">
        <f ca="1" t="shared" si="7"/>
        <v>0</v>
      </c>
      <c r="BE3" s="137">
        <f ca="1" t="shared" si="7"/>
        <v>0</v>
      </c>
      <c r="BF3" s="137">
        <f aca="true" ca="1" t="shared" si="8" ref="BF3:BM10">OFFSET($F3,0,3+(BF$2-1)*2)</f>
        <v>0</v>
      </c>
      <c r="BG3" s="137">
        <f ca="1" t="shared" si="8"/>
        <v>0</v>
      </c>
      <c r="BH3" s="137">
        <f ca="1" t="shared" si="8"/>
        <v>2</v>
      </c>
      <c r="BI3" s="137">
        <f ca="1" t="shared" si="8"/>
        <v>0</v>
      </c>
      <c r="BJ3" s="137">
        <f ca="1" t="shared" si="8"/>
        <v>0</v>
      </c>
      <c r="BK3" s="137">
        <f ca="1" t="shared" si="8"/>
        <v>0</v>
      </c>
      <c r="BL3" s="137">
        <f ca="1" t="shared" si="8"/>
        <v>0</v>
      </c>
      <c r="BM3" s="137">
        <f ca="1" t="shared" si="8"/>
        <v>0</v>
      </c>
      <c r="BN3" s="137">
        <v>86</v>
      </c>
    </row>
    <row r="4" spans="1:66" ht="15.75" customHeight="1" thickBot="1" thickTop="1">
      <c r="A4" s="1">
        <f>ROW(AD30)</f>
        <v>30</v>
      </c>
      <c r="B4" s="20">
        <v>1</v>
      </c>
      <c r="C4" s="20">
        <v>3</v>
      </c>
      <c r="D4" s="21"/>
      <c r="E4" s="22">
        <v>2</v>
      </c>
      <c r="F4" s="23" t="str">
        <f ca="1">IF(OR(BN4&lt;MinIndex,BN4&gt;MaxIndex),"",OFFSET(ЛИСТ!$B$1,BN4,0))</f>
        <v>Авдеев Эдуард</v>
      </c>
      <c r="G4" s="24"/>
      <c r="H4" s="166">
        <f ca="1">IF(OFFSET($H$3,H$2-1,1+($E4-1)*2)="","",OFFSET($H$3,H$2-1,1+($E4-1)*2))</f>
        <v>0</v>
      </c>
      <c r="I4" s="167">
        <f ca="1">IF(OFFSET($H$3,H$2-1,($E4-1)*2)="","",OFFSET($H$3,H$2-1,($E4-1)*2))</f>
        <v>3</v>
      </c>
      <c r="J4" s="168"/>
      <c r="K4" s="169"/>
      <c r="L4" s="170">
        <v>3</v>
      </c>
      <c r="M4" s="171">
        <v>1</v>
      </c>
      <c r="N4" s="162">
        <v>2</v>
      </c>
      <c r="O4" s="164">
        <v>3</v>
      </c>
      <c r="P4" s="165">
        <v>3</v>
      </c>
      <c r="Q4" s="164">
        <v>1</v>
      </c>
      <c r="R4" s="125">
        <v>3</v>
      </c>
      <c r="S4" s="122">
        <v>0</v>
      </c>
      <c r="T4" s="121"/>
      <c r="U4" s="122"/>
      <c r="V4" s="121"/>
      <c r="W4" s="122"/>
      <c r="X4" s="126">
        <f ca="1" t="shared" si="0"/>
        <v>8</v>
      </c>
      <c r="Y4" s="131">
        <f t="shared" si="1"/>
        <v>3</v>
      </c>
      <c r="Z4" s="126">
        <f t="shared" si="2"/>
        <v>0</v>
      </c>
      <c r="AA4" s="131">
        <f t="shared" si="3"/>
        <v>0</v>
      </c>
      <c r="AB4" s="132">
        <f aca="true" t="shared" si="9" ref="AB4:AB10">IF(Z4=0,"",Z4/AA4)</f>
      </c>
      <c r="AC4" s="145"/>
      <c r="AD4" s="28">
        <v>2</v>
      </c>
      <c r="AE4" s="29" t="str">
        <f aca="true" ca="1" t="shared" si="10" ref="AE4:AE30">IF(OR(OFFSET($F$2,B4,0)="",OFFSET($F$2,C4,0)=""),"",OFFSET($F$2,B4,0))</f>
        <v>Кулаков Антон</v>
      </c>
      <c r="AF4" s="29" t="str">
        <f aca="true" ca="1" t="shared" si="11" ref="AF4:AF30">IF(OR(OFFSET($F$2,B4,0)="",OFFSET($F$2,C4,0)=""),"",OFFSET($F$2,C4,0))</f>
        <v>Королев Семен</v>
      </c>
      <c r="AG4" s="30">
        <f aca="true" ca="1" t="shared" si="12" ref="AG4:AG30">IF(OR(OFFSET($F$2,B4,0)="",OFFSET($F$2,C4,0)=""),"",OFFSET($H$3,$B4-1,($C4-1)*2))</f>
        <v>3</v>
      </c>
      <c r="AH4" s="30">
        <f aca="true" ca="1" t="shared" si="13" ref="AH4:AH30">IF(OR(OFFSET($F$2,B4,0)="",OFFSET($F$2,C4,0)=""),"",OFFSET($H$3,$B4-1,($C4-1)*2+1))</f>
        <v>2</v>
      </c>
      <c r="AI4" s="176"/>
      <c r="AJ4" s="147"/>
      <c r="AK4" s="147"/>
      <c r="AL4" s="147"/>
      <c r="AM4" s="139">
        <f aca="true" t="shared" si="14" ref="AM4:AM10">COUNTA($F$3:$F$10)-COUNTBLANK($F$3:$F$10)</f>
        <v>6</v>
      </c>
      <c r="AN4" s="142">
        <f t="shared" si="4"/>
        <v>1</v>
      </c>
      <c r="AO4" s="143">
        <f t="shared" si="5"/>
        <v>8</v>
      </c>
      <c r="AP4" s="137">
        <f ca="1" t="shared" si="6"/>
        <v>0</v>
      </c>
      <c r="AQ4" s="137">
        <f ca="1" t="shared" si="6"/>
        <v>1</v>
      </c>
      <c r="AR4" s="137">
        <f ca="1" t="shared" si="6"/>
        <v>0</v>
      </c>
      <c r="AS4" s="137">
        <f ca="1" t="shared" si="6"/>
        <v>0</v>
      </c>
      <c r="AT4" s="137">
        <f ca="1" t="shared" si="6"/>
        <v>0</v>
      </c>
      <c r="AU4" s="137">
        <f ca="1" t="shared" si="6"/>
        <v>0</v>
      </c>
      <c r="AV4" s="137">
        <f ca="1" t="shared" si="6"/>
        <v>0</v>
      </c>
      <c r="AW4" s="137">
        <f ca="1" t="shared" si="6"/>
        <v>0</v>
      </c>
      <c r="AX4" s="137">
        <f ca="1" t="shared" si="7"/>
        <v>0</v>
      </c>
      <c r="AY4" s="137">
        <f ca="1" t="shared" si="7"/>
        <v>0</v>
      </c>
      <c r="AZ4" s="137">
        <f ca="1" t="shared" si="7"/>
        <v>3</v>
      </c>
      <c r="BA4" s="137">
        <f ca="1" t="shared" si="7"/>
        <v>2</v>
      </c>
      <c r="BB4" s="137">
        <f ca="1" t="shared" si="7"/>
        <v>3</v>
      </c>
      <c r="BC4" s="137">
        <f ca="1" t="shared" si="7"/>
        <v>3</v>
      </c>
      <c r="BD4" s="137">
        <f ca="1" t="shared" si="7"/>
        <v>0</v>
      </c>
      <c r="BE4" s="137">
        <f ca="1" t="shared" si="7"/>
        <v>0</v>
      </c>
      <c r="BF4" s="137">
        <f ca="1" t="shared" si="8"/>
        <v>3</v>
      </c>
      <c r="BG4" s="137">
        <f ca="1" t="shared" si="8"/>
        <v>0</v>
      </c>
      <c r="BH4" s="137">
        <f ca="1" t="shared" si="8"/>
        <v>1</v>
      </c>
      <c r="BI4" s="137">
        <f ca="1" t="shared" si="8"/>
        <v>3</v>
      </c>
      <c r="BJ4" s="137">
        <f ca="1" t="shared" si="8"/>
        <v>1</v>
      </c>
      <c r="BK4" s="137">
        <f ca="1" t="shared" si="8"/>
        <v>0</v>
      </c>
      <c r="BL4" s="137">
        <f ca="1" t="shared" si="8"/>
        <v>0</v>
      </c>
      <c r="BM4" s="137">
        <f ca="1" t="shared" si="8"/>
        <v>0</v>
      </c>
      <c r="BN4" s="137">
        <v>4</v>
      </c>
    </row>
    <row r="5" spans="1:66" ht="15.75" customHeight="1" thickBot="1" thickTop="1">
      <c r="A5"/>
      <c r="B5" s="20">
        <v>2</v>
      </c>
      <c r="C5" s="20">
        <v>3</v>
      </c>
      <c r="D5" s="21"/>
      <c r="E5" s="22">
        <v>3</v>
      </c>
      <c r="F5" s="23" t="str">
        <f ca="1">IF(OR(BN5&lt;MinIndex,BN5&gt;MaxIndex),"",OFFSET(ЛИСТ!$B$1,BN5,0))</f>
        <v>Королев Семен</v>
      </c>
      <c r="G5" s="24"/>
      <c r="H5" s="166">
        <f ca="1">IF(OFFSET($H$3,H$2-1,1+($E5-1)*2)="","",OFFSET($H$3,H$2-1,1+($E5-1)*2))</f>
        <v>2</v>
      </c>
      <c r="I5" s="167">
        <f ca="1">IF(OFFSET($H$3,H$2-1,($E5-1)*2)="","",OFFSET($H$3,H$2-1,($E5-1)*2))</f>
        <v>3</v>
      </c>
      <c r="J5" s="172">
        <f ca="1">IF(OFFSET($H$3,J$2-1,1+($E5-1)*2)="","",OFFSET($H$3,J$2-1,1+($E5-1)*2))</f>
        <v>1</v>
      </c>
      <c r="K5" s="167">
        <f ca="1">IF(OFFSET($H$3,J$2-1,($E5-1)*2)="","",OFFSET($H$3,J$2-1,($E5-1)*2))</f>
        <v>3</v>
      </c>
      <c r="L5" s="168"/>
      <c r="M5" s="161"/>
      <c r="N5" s="173">
        <v>1</v>
      </c>
      <c r="O5" s="171">
        <v>3</v>
      </c>
      <c r="P5" s="162">
        <v>3</v>
      </c>
      <c r="Q5" s="164">
        <v>0</v>
      </c>
      <c r="R5" s="125">
        <v>3</v>
      </c>
      <c r="S5" s="122">
        <v>0</v>
      </c>
      <c r="T5" s="121"/>
      <c r="U5" s="122"/>
      <c r="V5" s="121"/>
      <c r="W5" s="122"/>
      <c r="X5" s="126">
        <f ca="1" t="shared" si="0"/>
        <v>7</v>
      </c>
      <c r="Y5" s="131">
        <f t="shared" si="1"/>
        <v>4</v>
      </c>
      <c r="Z5" s="126">
        <f t="shared" si="2"/>
        <v>0</v>
      </c>
      <c r="AA5" s="131">
        <f t="shared" si="3"/>
        <v>0</v>
      </c>
      <c r="AB5" s="132">
        <f t="shared" si="9"/>
      </c>
      <c r="AC5" s="145"/>
      <c r="AD5" s="28">
        <v>3</v>
      </c>
      <c r="AE5" s="29" t="str">
        <f ca="1" t="shared" si="10"/>
        <v>Авдеев Эдуард</v>
      </c>
      <c r="AF5" s="29" t="str">
        <f ca="1" t="shared" si="11"/>
        <v>Королев Семен</v>
      </c>
      <c r="AG5" s="30">
        <f ca="1" t="shared" si="12"/>
        <v>3</v>
      </c>
      <c r="AH5" s="30">
        <f ca="1" t="shared" si="13"/>
        <v>1</v>
      </c>
      <c r="AI5" s="176"/>
      <c r="AJ5" s="147"/>
      <c r="AK5" s="147"/>
      <c r="AL5" s="147"/>
      <c r="AM5" s="139">
        <f t="shared" si="14"/>
        <v>6</v>
      </c>
      <c r="AN5" s="142">
        <f t="shared" si="4"/>
        <v>1</v>
      </c>
      <c r="AO5" s="143">
        <f t="shared" si="5"/>
        <v>7</v>
      </c>
      <c r="AP5" s="137">
        <f ca="1" t="shared" si="6"/>
        <v>0</v>
      </c>
      <c r="AQ5" s="137">
        <f ca="1" t="shared" si="6"/>
        <v>0</v>
      </c>
      <c r="AR5" s="137">
        <f ca="1" t="shared" si="6"/>
        <v>1</v>
      </c>
      <c r="AS5" s="137">
        <f ca="1" t="shared" si="6"/>
        <v>0</v>
      </c>
      <c r="AT5" s="137">
        <f ca="1" t="shared" si="6"/>
        <v>0</v>
      </c>
      <c r="AU5" s="137">
        <f ca="1" t="shared" si="6"/>
        <v>0</v>
      </c>
      <c r="AV5" s="137">
        <f ca="1" t="shared" si="6"/>
        <v>0</v>
      </c>
      <c r="AW5" s="137">
        <f ca="1" t="shared" si="6"/>
        <v>0</v>
      </c>
      <c r="AX5" s="137">
        <f ca="1" t="shared" si="7"/>
        <v>2</v>
      </c>
      <c r="AY5" s="137">
        <f ca="1" t="shared" si="7"/>
        <v>1</v>
      </c>
      <c r="AZ5" s="137">
        <f ca="1" t="shared" si="7"/>
        <v>0</v>
      </c>
      <c r="BA5" s="137">
        <f ca="1" t="shared" si="7"/>
        <v>1</v>
      </c>
      <c r="BB5" s="137">
        <f ca="1" t="shared" si="7"/>
        <v>3</v>
      </c>
      <c r="BC5" s="137">
        <f ca="1" t="shared" si="7"/>
        <v>3</v>
      </c>
      <c r="BD5" s="137">
        <f ca="1" t="shared" si="7"/>
        <v>0</v>
      </c>
      <c r="BE5" s="137">
        <f ca="1" t="shared" si="7"/>
        <v>0</v>
      </c>
      <c r="BF5" s="137">
        <f ca="1" t="shared" si="8"/>
        <v>3</v>
      </c>
      <c r="BG5" s="137">
        <f ca="1" t="shared" si="8"/>
        <v>3</v>
      </c>
      <c r="BH5" s="137">
        <f ca="1" t="shared" si="8"/>
        <v>0</v>
      </c>
      <c r="BI5" s="137">
        <f ca="1" t="shared" si="8"/>
        <v>3</v>
      </c>
      <c r="BJ5" s="137">
        <f ca="1" t="shared" si="8"/>
        <v>0</v>
      </c>
      <c r="BK5" s="137">
        <f ca="1" t="shared" si="8"/>
        <v>0</v>
      </c>
      <c r="BL5" s="137">
        <f ca="1" t="shared" si="8"/>
        <v>0</v>
      </c>
      <c r="BM5" s="137">
        <f ca="1" t="shared" si="8"/>
        <v>0</v>
      </c>
      <c r="BN5" s="137">
        <v>80</v>
      </c>
    </row>
    <row r="6" spans="1:66" ht="15.75" customHeight="1" thickBot="1" thickTop="1">
      <c r="A6"/>
      <c r="B6" s="20">
        <v>1</v>
      </c>
      <c r="C6" s="20">
        <v>4</v>
      </c>
      <c r="D6" s="21"/>
      <c r="E6" s="22">
        <v>4</v>
      </c>
      <c r="F6" s="23" t="str">
        <f ca="1">IF(OR(BN6&lt;MinIndex,BN6&gt;MaxIndex),"",OFFSET(ЛИСТ!$B$1,BN6,0))</f>
        <v>Тюрин Константин</v>
      </c>
      <c r="G6" s="24"/>
      <c r="H6" s="166">
        <f ca="1">IF(OFFSET($H$3,H$2-1,1+($E6-1)*2)="","",OFFSET($H$3,H$2-1,1+($E6-1)*2))</f>
        <v>0</v>
      </c>
      <c r="I6" s="167">
        <f ca="1">IF(OFFSET($H$3,H$2-1,($E6-1)*2)="","",OFFSET($H$3,H$2-1,($E6-1)*2))</f>
        <v>3</v>
      </c>
      <c r="J6" s="172">
        <f ca="1">IF(OFFSET($H$3,J$2-1,1+($E6-1)*2)="","",OFFSET($H$3,J$2-1,1+($E6-1)*2))</f>
        <v>3</v>
      </c>
      <c r="K6" s="167">
        <f ca="1">IF(OFFSET($H$3,J$2-1,($E6-1)*2)="","",OFFSET($H$3,J$2-1,($E6-1)*2))</f>
        <v>2</v>
      </c>
      <c r="L6" s="172">
        <f ca="1">IF(OFFSET($H$3,L$2-1,1+($E6-1)*2)="","",OFFSET($H$3,L$2-1,1+($E6-1)*2))</f>
        <v>3</v>
      </c>
      <c r="M6" s="167">
        <f ca="1">IF(OFFSET($H$3,L$2-1,($E6-1)*2)="","",OFFSET($H$3,L$2-1,($E6-1)*2))</f>
        <v>1</v>
      </c>
      <c r="N6" s="168"/>
      <c r="O6" s="161"/>
      <c r="P6" s="165">
        <v>3</v>
      </c>
      <c r="Q6" s="164">
        <v>0</v>
      </c>
      <c r="R6" s="125">
        <v>3</v>
      </c>
      <c r="S6" s="122">
        <v>0</v>
      </c>
      <c r="T6" s="121"/>
      <c r="U6" s="122"/>
      <c r="V6" s="121"/>
      <c r="W6" s="122"/>
      <c r="X6" s="126">
        <f ca="1" t="shared" si="0"/>
        <v>9</v>
      </c>
      <c r="Y6" s="131">
        <f t="shared" si="1"/>
        <v>2</v>
      </c>
      <c r="Z6" s="126">
        <f t="shared" si="2"/>
        <v>0</v>
      </c>
      <c r="AA6" s="131">
        <f t="shared" si="3"/>
        <v>0</v>
      </c>
      <c r="AB6" s="132">
        <f t="shared" si="9"/>
      </c>
      <c r="AC6" s="145"/>
      <c r="AD6" s="28">
        <v>4</v>
      </c>
      <c r="AE6" s="29" t="str">
        <f ca="1" t="shared" si="10"/>
        <v>Кулаков Антон</v>
      </c>
      <c r="AF6" s="29" t="str">
        <f ca="1" t="shared" si="11"/>
        <v>Тюрин Константин</v>
      </c>
      <c r="AG6" s="30">
        <f ca="1" t="shared" si="12"/>
        <v>3</v>
      </c>
      <c r="AH6" s="30">
        <f ca="1" t="shared" si="13"/>
        <v>0</v>
      </c>
      <c r="AI6" s="176"/>
      <c r="AJ6" s="147"/>
      <c r="AK6" s="147"/>
      <c r="AL6" s="147"/>
      <c r="AM6" s="139">
        <f t="shared" si="14"/>
        <v>6</v>
      </c>
      <c r="AN6" s="142">
        <f t="shared" si="4"/>
        <v>1</v>
      </c>
      <c r="AO6" s="143">
        <f t="shared" si="5"/>
        <v>9</v>
      </c>
      <c r="AP6" s="137">
        <f ca="1" t="shared" si="6"/>
        <v>0</v>
      </c>
      <c r="AQ6" s="137">
        <f ca="1" t="shared" si="6"/>
        <v>0</v>
      </c>
      <c r="AR6" s="137">
        <f ca="1" t="shared" si="6"/>
        <v>0</v>
      </c>
      <c r="AS6" s="137">
        <f ca="1" t="shared" si="6"/>
        <v>1</v>
      </c>
      <c r="AT6" s="137">
        <f ca="1" t="shared" si="6"/>
        <v>0</v>
      </c>
      <c r="AU6" s="137">
        <f ca="1" t="shared" si="6"/>
        <v>0</v>
      </c>
      <c r="AV6" s="137">
        <f ca="1" t="shared" si="6"/>
        <v>0</v>
      </c>
      <c r="AW6" s="137">
        <f ca="1" t="shared" si="6"/>
        <v>0</v>
      </c>
      <c r="AX6" s="137">
        <f ca="1" t="shared" si="7"/>
        <v>0</v>
      </c>
      <c r="AY6" s="137">
        <f ca="1" t="shared" si="7"/>
        <v>3</v>
      </c>
      <c r="AZ6" s="137">
        <f ca="1" t="shared" si="7"/>
        <v>3</v>
      </c>
      <c r="BA6" s="137">
        <f ca="1" t="shared" si="7"/>
        <v>0</v>
      </c>
      <c r="BB6" s="137">
        <f ca="1" t="shared" si="7"/>
        <v>3</v>
      </c>
      <c r="BC6" s="137">
        <f ca="1" t="shared" si="7"/>
        <v>3</v>
      </c>
      <c r="BD6" s="137">
        <f ca="1" t="shared" si="7"/>
        <v>0</v>
      </c>
      <c r="BE6" s="137">
        <f ca="1" t="shared" si="7"/>
        <v>0</v>
      </c>
      <c r="BF6" s="137">
        <f ca="1" t="shared" si="8"/>
        <v>3</v>
      </c>
      <c r="BG6" s="137">
        <f ca="1" t="shared" si="8"/>
        <v>2</v>
      </c>
      <c r="BH6" s="137">
        <f ca="1" t="shared" si="8"/>
        <v>1</v>
      </c>
      <c r="BI6" s="137">
        <f ca="1" t="shared" si="8"/>
        <v>0</v>
      </c>
      <c r="BJ6" s="137">
        <f ca="1" t="shared" si="8"/>
        <v>0</v>
      </c>
      <c r="BK6" s="137">
        <f ca="1" t="shared" si="8"/>
        <v>0</v>
      </c>
      <c r="BL6" s="137">
        <f ca="1" t="shared" si="8"/>
        <v>0</v>
      </c>
      <c r="BM6" s="137">
        <f ca="1" t="shared" si="8"/>
        <v>0</v>
      </c>
      <c r="BN6" s="137">
        <v>151</v>
      </c>
    </row>
    <row r="7" spans="1:66" ht="15.75" customHeight="1" thickBot="1" thickTop="1">
      <c r="A7"/>
      <c r="B7" s="20">
        <v>2</v>
      </c>
      <c r="C7" s="20">
        <v>4</v>
      </c>
      <c r="D7" s="21"/>
      <c r="E7" s="22">
        <v>5</v>
      </c>
      <c r="F7" s="23" t="str">
        <f ca="1">IF(OR(BN7&lt;MinIndex,BN7&gt;MaxIndex),"",OFFSET(ЛИСТ!$B$1,BN7,0))</f>
        <v>Тавхитов Ринат</v>
      </c>
      <c r="G7" s="24"/>
      <c r="H7" s="166">
        <f ca="1">IF(OFFSET($H$3,H$2-1,1+($E7-1)*2)="","",OFFSET($H$3,H$2-1,1+($E7-1)*2))</f>
        <v>0</v>
      </c>
      <c r="I7" s="167">
        <f ca="1">IF(OFFSET($H$3,H$2-1,($E7-1)*2)="","",OFFSET($H$3,H$2-1,($E7-1)*2))</f>
        <v>3</v>
      </c>
      <c r="J7" s="172">
        <f ca="1">IF(OFFSET($H$3,J$2-1,1+($E7-1)*2)="","",OFFSET($H$3,J$2-1,1+($E7-1)*2))</f>
        <v>1</v>
      </c>
      <c r="K7" s="167">
        <f ca="1">IF(OFFSET($H$3,J$2-1,($E7-1)*2)="","",OFFSET($H$3,J$2-1,($E7-1)*2))</f>
        <v>3</v>
      </c>
      <c r="L7" s="172">
        <f ca="1">IF(OFFSET($H$3,L$2-1,1+($E7-1)*2)="","",OFFSET($H$3,L$2-1,1+($E7-1)*2))</f>
        <v>0</v>
      </c>
      <c r="M7" s="167">
        <f ca="1">IF(OFFSET($H$3,L$2-1,($E7-1)*2)="","",OFFSET($H$3,L$2-1,($E7-1)*2))</f>
        <v>3</v>
      </c>
      <c r="N7" s="172">
        <f ca="1">IF(OFFSET($H$3,N$2-1,1+($E7-1)*2)="","",OFFSET($H$3,N$2-1,1+($E7-1)*2))</f>
        <v>0</v>
      </c>
      <c r="O7" s="167">
        <f ca="1">IF(OFFSET($H$3,N$2-1,($E7-1)*2)="","",OFFSET($H$3,N$2-1,($E7-1)*2))</f>
        <v>3</v>
      </c>
      <c r="P7" s="168"/>
      <c r="Q7" s="168"/>
      <c r="R7" s="121">
        <v>3</v>
      </c>
      <c r="S7" s="122">
        <v>0</v>
      </c>
      <c r="T7" s="121"/>
      <c r="U7" s="122"/>
      <c r="V7" s="121"/>
      <c r="W7" s="122"/>
      <c r="X7" s="126">
        <f ca="1" t="shared" si="0"/>
        <v>6</v>
      </c>
      <c r="Y7" s="131">
        <f t="shared" si="1"/>
        <v>5</v>
      </c>
      <c r="Z7" s="126">
        <f t="shared" si="2"/>
        <v>0</v>
      </c>
      <c r="AA7" s="131">
        <f t="shared" si="3"/>
        <v>0</v>
      </c>
      <c r="AB7" s="132">
        <f t="shared" si="9"/>
      </c>
      <c r="AC7" s="145"/>
      <c r="AD7" s="28">
        <v>5</v>
      </c>
      <c r="AE7" s="29" t="str">
        <f ca="1" t="shared" si="10"/>
        <v>Авдеев Эдуард</v>
      </c>
      <c r="AF7" s="29" t="str">
        <f ca="1" t="shared" si="11"/>
        <v>Тюрин Константин</v>
      </c>
      <c r="AG7" s="30">
        <f ca="1" t="shared" si="12"/>
        <v>2</v>
      </c>
      <c r="AH7" s="30">
        <f ca="1" t="shared" si="13"/>
        <v>3</v>
      </c>
      <c r="AI7" s="176"/>
      <c r="AJ7" s="147"/>
      <c r="AK7" s="147"/>
      <c r="AL7" s="147"/>
      <c r="AM7" s="139">
        <f t="shared" si="14"/>
        <v>6</v>
      </c>
      <c r="AN7" s="142">
        <f t="shared" si="4"/>
        <v>1</v>
      </c>
      <c r="AO7" s="143">
        <f t="shared" si="5"/>
        <v>6</v>
      </c>
      <c r="AP7" s="137">
        <f ca="1" t="shared" si="6"/>
        <v>0</v>
      </c>
      <c r="AQ7" s="137">
        <f ca="1" t="shared" si="6"/>
        <v>0</v>
      </c>
      <c r="AR7" s="137">
        <f ca="1" t="shared" si="6"/>
        <v>0</v>
      </c>
      <c r="AS7" s="137">
        <f ca="1" t="shared" si="6"/>
        <v>0</v>
      </c>
      <c r="AT7" s="137">
        <f ca="1" t="shared" si="6"/>
        <v>1</v>
      </c>
      <c r="AU7" s="137">
        <f ca="1" t="shared" si="6"/>
        <v>0</v>
      </c>
      <c r="AV7" s="137">
        <f ca="1" t="shared" si="6"/>
        <v>0</v>
      </c>
      <c r="AW7" s="137">
        <f ca="1" t="shared" si="6"/>
        <v>0</v>
      </c>
      <c r="AX7" s="137">
        <f ca="1" t="shared" si="7"/>
        <v>0</v>
      </c>
      <c r="AY7" s="137">
        <f ca="1" t="shared" si="7"/>
        <v>1</v>
      </c>
      <c r="AZ7" s="137">
        <f ca="1" t="shared" si="7"/>
        <v>0</v>
      </c>
      <c r="BA7" s="137">
        <f ca="1" t="shared" si="7"/>
        <v>0</v>
      </c>
      <c r="BB7" s="137">
        <f ca="1" t="shared" si="7"/>
        <v>0</v>
      </c>
      <c r="BC7" s="137">
        <f ca="1" t="shared" si="7"/>
        <v>3</v>
      </c>
      <c r="BD7" s="137">
        <f ca="1" t="shared" si="7"/>
        <v>0</v>
      </c>
      <c r="BE7" s="137">
        <f ca="1" t="shared" si="7"/>
        <v>0</v>
      </c>
      <c r="BF7" s="137">
        <f ca="1" t="shared" si="8"/>
        <v>3</v>
      </c>
      <c r="BG7" s="137">
        <f ca="1" t="shared" si="8"/>
        <v>3</v>
      </c>
      <c r="BH7" s="137">
        <f ca="1" t="shared" si="8"/>
        <v>3</v>
      </c>
      <c r="BI7" s="137">
        <f ca="1" t="shared" si="8"/>
        <v>3</v>
      </c>
      <c r="BJ7" s="137">
        <f ca="1" t="shared" si="8"/>
        <v>0</v>
      </c>
      <c r="BK7" s="137">
        <f ca="1" t="shared" si="8"/>
        <v>0</v>
      </c>
      <c r="BL7" s="137">
        <f ca="1" t="shared" si="8"/>
        <v>0</v>
      </c>
      <c r="BM7" s="137">
        <f ca="1" t="shared" si="8"/>
        <v>0</v>
      </c>
      <c r="BN7" s="137">
        <v>146</v>
      </c>
    </row>
    <row r="8" spans="1:66" ht="15.75" customHeight="1" thickBot="1" thickTop="1">
      <c r="A8"/>
      <c r="B8" s="20">
        <v>3</v>
      </c>
      <c r="C8" s="20">
        <v>4</v>
      </c>
      <c r="D8" s="21"/>
      <c r="E8" s="22">
        <v>6</v>
      </c>
      <c r="F8" s="23" t="str">
        <f ca="1">IF(OR(BN8&lt;MinIndex,BN8&gt;MaxIndex),"",OFFSET(ЛИСТ!$B$1,BN8,0))</f>
        <v>Каюмов Артем</v>
      </c>
      <c r="G8" s="24"/>
      <c r="H8" s="121">
        <v>0</v>
      </c>
      <c r="I8" s="122">
        <v>3</v>
      </c>
      <c r="J8" s="121">
        <v>0</v>
      </c>
      <c r="K8" s="122">
        <v>3</v>
      </c>
      <c r="L8" s="121">
        <v>0</v>
      </c>
      <c r="M8" s="122">
        <v>3</v>
      </c>
      <c r="N8" s="121">
        <v>0</v>
      </c>
      <c r="O8" s="122">
        <v>3</v>
      </c>
      <c r="P8" s="121">
        <v>0</v>
      </c>
      <c r="Q8" s="122">
        <v>3</v>
      </c>
      <c r="R8" s="127"/>
      <c r="S8" s="127"/>
      <c r="T8" s="121"/>
      <c r="U8" s="122"/>
      <c r="V8" s="121"/>
      <c r="W8" s="122"/>
      <c r="X8" s="126">
        <f ca="1" t="shared" si="0"/>
        <v>5</v>
      </c>
      <c r="Y8" s="131">
        <f t="shared" si="1"/>
        <v>6</v>
      </c>
      <c r="Z8" s="126">
        <f t="shared" si="2"/>
        <v>0</v>
      </c>
      <c r="AA8" s="131">
        <f t="shared" si="3"/>
        <v>0</v>
      </c>
      <c r="AB8" s="132">
        <f t="shared" si="9"/>
      </c>
      <c r="AC8" s="145"/>
      <c r="AD8" s="28">
        <v>6</v>
      </c>
      <c r="AE8" s="29" t="str">
        <f ca="1" t="shared" si="10"/>
        <v>Королев Семен</v>
      </c>
      <c r="AF8" s="29" t="str">
        <f ca="1" t="shared" si="11"/>
        <v>Тюрин Константин</v>
      </c>
      <c r="AG8" s="30">
        <f ca="1" t="shared" si="12"/>
        <v>1</v>
      </c>
      <c r="AH8" s="30">
        <f ca="1" t="shared" si="13"/>
        <v>3</v>
      </c>
      <c r="AI8" s="176"/>
      <c r="AJ8" s="147"/>
      <c r="AK8" s="147"/>
      <c r="AL8" s="147"/>
      <c r="AM8" s="139">
        <f t="shared" si="14"/>
        <v>6</v>
      </c>
      <c r="AN8" s="142">
        <f t="shared" si="4"/>
        <v>1</v>
      </c>
      <c r="AO8" s="143">
        <f t="shared" si="5"/>
        <v>5</v>
      </c>
      <c r="AP8" s="137">
        <f ca="1" t="shared" si="6"/>
        <v>0</v>
      </c>
      <c r="AQ8" s="137">
        <f ca="1" t="shared" si="6"/>
        <v>0</v>
      </c>
      <c r="AR8" s="137">
        <f ca="1" t="shared" si="6"/>
        <v>0</v>
      </c>
      <c r="AS8" s="137">
        <f ca="1" t="shared" si="6"/>
        <v>0</v>
      </c>
      <c r="AT8" s="137">
        <f ca="1" t="shared" si="6"/>
        <v>0</v>
      </c>
      <c r="AU8" s="137">
        <f ca="1" t="shared" si="6"/>
        <v>1</v>
      </c>
      <c r="AV8" s="137">
        <f ca="1" t="shared" si="6"/>
        <v>0</v>
      </c>
      <c r="AW8" s="137">
        <f ca="1" t="shared" si="6"/>
        <v>0</v>
      </c>
      <c r="AX8" s="137">
        <f ca="1" t="shared" si="7"/>
        <v>0</v>
      </c>
      <c r="AY8" s="137">
        <f ca="1" t="shared" si="7"/>
        <v>0</v>
      </c>
      <c r="AZ8" s="137">
        <f ca="1" t="shared" si="7"/>
        <v>0</v>
      </c>
      <c r="BA8" s="137">
        <f ca="1" t="shared" si="7"/>
        <v>0</v>
      </c>
      <c r="BB8" s="137">
        <f ca="1" t="shared" si="7"/>
        <v>0</v>
      </c>
      <c r="BC8" s="137">
        <f ca="1" t="shared" si="7"/>
        <v>0</v>
      </c>
      <c r="BD8" s="137">
        <f ca="1" t="shared" si="7"/>
        <v>0</v>
      </c>
      <c r="BE8" s="137">
        <f ca="1" t="shared" si="7"/>
        <v>0</v>
      </c>
      <c r="BF8" s="137">
        <f ca="1" t="shared" si="8"/>
        <v>3</v>
      </c>
      <c r="BG8" s="137">
        <f ca="1" t="shared" si="8"/>
        <v>3</v>
      </c>
      <c r="BH8" s="137">
        <f ca="1" t="shared" si="8"/>
        <v>3</v>
      </c>
      <c r="BI8" s="137">
        <f ca="1" t="shared" si="8"/>
        <v>3</v>
      </c>
      <c r="BJ8" s="137">
        <f ca="1" t="shared" si="8"/>
        <v>3</v>
      </c>
      <c r="BK8" s="137">
        <f ca="1" t="shared" si="8"/>
        <v>0</v>
      </c>
      <c r="BL8" s="137">
        <f ca="1" t="shared" si="8"/>
        <v>0</v>
      </c>
      <c r="BM8" s="137">
        <f ca="1" t="shared" si="8"/>
        <v>0</v>
      </c>
      <c r="BN8" s="137">
        <v>71</v>
      </c>
    </row>
    <row r="9" spans="1:66" ht="15.75" customHeight="1" thickBot="1" thickTop="1">
      <c r="A9"/>
      <c r="B9" s="20">
        <v>1</v>
      </c>
      <c r="C9" s="20">
        <v>5</v>
      </c>
      <c r="D9" s="21"/>
      <c r="E9" s="22">
        <v>7</v>
      </c>
      <c r="F9" s="23">
        <f ca="1">IF(OR(BN9&lt;MinIndex,BN9&gt;MaxIndex),"",OFFSET(ЛИСТ!$B$1,BN9,0))</f>
      </c>
      <c r="G9" s="24"/>
      <c r="H9" s="121"/>
      <c r="I9" s="122"/>
      <c r="J9" s="121"/>
      <c r="K9" s="122"/>
      <c r="L9" s="121"/>
      <c r="M9" s="122"/>
      <c r="N9" s="121"/>
      <c r="O9" s="122"/>
      <c r="P9" s="121"/>
      <c r="Q9" s="122"/>
      <c r="R9" s="121">
        <f ca="1">IF(OFFSET($H$3,R$2-1,1+($E9-1)*2)="","",OFFSET($H$3,R$2-1,1+($E9-1)*2))</f>
      </c>
      <c r="S9" s="122">
        <f ca="1">IF(OFFSET($H$3,R$2-1,($E9-1)*2)="","",OFFSET($H$3,R$2-1,($E9-1)*2))</f>
      </c>
      <c r="T9" s="127"/>
      <c r="U9" s="127"/>
      <c r="V9" s="121"/>
      <c r="W9" s="122"/>
      <c r="X9" s="126">
        <f ca="1" t="shared" si="0"/>
        <v>0</v>
      </c>
      <c r="Y9" s="131">
        <f t="shared" si="1"/>
        <v>0</v>
      </c>
      <c r="Z9" s="126">
        <f t="shared" si="2"/>
        <v>0</v>
      </c>
      <c r="AA9" s="131">
        <f t="shared" si="3"/>
        <v>0</v>
      </c>
      <c r="AB9" s="132">
        <f t="shared" si="9"/>
      </c>
      <c r="AC9" s="145"/>
      <c r="AD9" s="28">
        <v>7</v>
      </c>
      <c r="AE9" s="29" t="str">
        <f ca="1" t="shared" si="10"/>
        <v>Кулаков Антон</v>
      </c>
      <c r="AF9" s="29" t="str">
        <f ca="1" t="shared" si="11"/>
        <v>Тавхитов Ринат</v>
      </c>
      <c r="AG9" s="30">
        <f ca="1" t="shared" si="12"/>
        <v>3</v>
      </c>
      <c r="AH9" s="30">
        <f ca="1" t="shared" si="13"/>
        <v>0</v>
      </c>
      <c r="AI9" s="176"/>
      <c r="AJ9" s="147"/>
      <c r="AK9" s="147"/>
      <c r="AL9" s="147"/>
      <c r="AM9" s="139">
        <f t="shared" si="14"/>
        <v>6</v>
      </c>
      <c r="AN9" s="142">
        <f t="shared" si="4"/>
        <v>0</v>
      </c>
      <c r="AO9" s="143">
        <f t="shared" si="5"/>
        <v>0</v>
      </c>
      <c r="AP9" s="137">
        <f ca="1" t="shared" si="6"/>
        <v>0</v>
      </c>
      <c r="AQ9" s="137">
        <f ca="1" t="shared" si="6"/>
        <v>0</v>
      </c>
      <c r="AR9" s="137">
        <f ca="1" t="shared" si="6"/>
        <v>0</v>
      </c>
      <c r="AS9" s="137">
        <f ca="1" t="shared" si="6"/>
        <v>0</v>
      </c>
      <c r="AT9" s="137">
        <f ca="1" t="shared" si="6"/>
        <v>0</v>
      </c>
      <c r="AU9" s="137">
        <f ca="1" t="shared" si="6"/>
        <v>0</v>
      </c>
      <c r="AV9" s="137">
        <f ca="1" t="shared" si="6"/>
        <v>1</v>
      </c>
      <c r="AW9" s="137">
        <f ca="1" t="shared" si="6"/>
        <v>1</v>
      </c>
      <c r="AX9" s="137">
        <f ca="1" t="shared" si="7"/>
        <v>0</v>
      </c>
      <c r="AY9" s="137">
        <f ca="1" t="shared" si="7"/>
        <v>0</v>
      </c>
      <c r="AZ9" s="137">
        <f ca="1" t="shared" si="7"/>
        <v>0</v>
      </c>
      <c r="BA9" s="137">
        <f ca="1" t="shared" si="7"/>
        <v>0</v>
      </c>
      <c r="BB9" s="137">
        <f ca="1" t="shared" si="7"/>
        <v>0</v>
      </c>
      <c r="BC9" s="137">
        <f ca="1" t="shared" si="7"/>
      </c>
      <c r="BD9" s="137">
        <f ca="1" t="shared" si="7"/>
        <v>0</v>
      </c>
      <c r="BE9" s="137">
        <f ca="1" t="shared" si="7"/>
        <v>0</v>
      </c>
      <c r="BF9" s="137">
        <f ca="1" t="shared" si="8"/>
        <v>0</v>
      </c>
      <c r="BG9" s="137">
        <f ca="1" t="shared" si="8"/>
        <v>0</v>
      </c>
      <c r="BH9" s="137">
        <f ca="1" t="shared" si="8"/>
        <v>0</v>
      </c>
      <c r="BI9" s="137">
        <f ca="1" t="shared" si="8"/>
        <v>0</v>
      </c>
      <c r="BJ9" s="137">
        <f ca="1" t="shared" si="8"/>
        <v>0</v>
      </c>
      <c r="BK9" s="137">
        <f ca="1" t="shared" si="8"/>
      </c>
      <c r="BL9" s="137">
        <f ca="1" t="shared" si="8"/>
        <v>0</v>
      </c>
      <c r="BM9" s="137">
        <f ca="1" t="shared" si="8"/>
        <v>0</v>
      </c>
      <c r="BN9" s="137">
        <v>1</v>
      </c>
    </row>
    <row r="10" spans="1:66" ht="15.75" customHeight="1" thickBot="1" thickTop="1">
      <c r="A10"/>
      <c r="B10" s="20">
        <v>2</v>
      </c>
      <c r="C10" s="20">
        <v>5</v>
      </c>
      <c r="D10" s="21"/>
      <c r="E10" s="22">
        <v>8</v>
      </c>
      <c r="F10" s="23">
        <f ca="1">IF(OR(BN10&lt;MinIndex,BN10&gt;MaxIndex),"",OFFSET(ЛИСТ!$B$1,BN10,0))</f>
      </c>
      <c r="G10" s="32"/>
      <c r="H10" s="121"/>
      <c r="I10" s="122"/>
      <c r="J10" s="121"/>
      <c r="K10" s="122"/>
      <c r="L10" s="121"/>
      <c r="M10" s="122"/>
      <c r="N10" s="121"/>
      <c r="O10" s="122"/>
      <c r="P10" s="121"/>
      <c r="Q10" s="122"/>
      <c r="R10" s="121">
        <f ca="1">IF(OFFSET($H$3,R$2-1,1+($E10-1)*2)="","",OFFSET($H$3,R$2-1,1+($E10-1)*2))</f>
      </c>
      <c r="S10" s="122">
        <f ca="1">IF(OFFSET($H$3,R$2-1,($E10-1)*2)="","",OFFSET($H$3,R$2-1,($E10-1)*2))</f>
      </c>
      <c r="T10" s="121">
        <f ca="1">IF(OFFSET($H$3,T$2-1,1+($E10-1)*2)="","",OFFSET($H$3,T$2-1,1+($E10-1)*2))</f>
      </c>
      <c r="U10" s="122">
        <f ca="1">IF(OFFSET($H$3,T$2-1,($E10-1)*2)="","",OFFSET($H$3,T$2-1,($E10-1)*2))</f>
      </c>
      <c r="V10" s="128"/>
      <c r="W10" s="129"/>
      <c r="X10" s="126">
        <f ca="1" t="shared" si="0"/>
        <v>0</v>
      </c>
      <c r="Y10" s="131">
        <f t="shared" si="1"/>
        <v>0</v>
      </c>
      <c r="Z10" s="126">
        <f t="shared" si="2"/>
        <v>0</v>
      </c>
      <c r="AA10" s="131">
        <f t="shared" si="3"/>
        <v>0</v>
      </c>
      <c r="AB10" s="132">
        <f t="shared" si="9"/>
      </c>
      <c r="AC10" s="145"/>
      <c r="AD10" s="28">
        <v>8</v>
      </c>
      <c r="AE10" s="29" t="str">
        <f ca="1" t="shared" si="10"/>
        <v>Авдеев Эдуард</v>
      </c>
      <c r="AF10" s="29" t="str">
        <f ca="1" t="shared" si="11"/>
        <v>Тавхитов Ринат</v>
      </c>
      <c r="AG10" s="30">
        <f ca="1" t="shared" si="12"/>
        <v>3</v>
      </c>
      <c r="AH10" s="30">
        <f ca="1" t="shared" si="13"/>
        <v>1</v>
      </c>
      <c r="AI10" s="176"/>
      <c r="AJ10" s="147"/>
      <c r="AK10" s="147"/>
      <c r="AL10" s="147"/>
      <c r="AM10" s="139">
        <f t="shared" si="14"/>
        <v>6</v>
      </c>
      <c r="AN10" s="142">
        <f t="shared" si="4"/>
        <v>0</v>
      </c>
      <c r="AO10" s="143">
        <f t="shared" si="5"/>
        <v>0</v>
      </c>
      <c r="AP10" s="137">
        <f ca="1" t="shared" si="6"/>
        <v>0</v>
      </c>
      <c r="AQ10" s="137">
        <f ca="1" t="shared" si="6"/>
        <v>0</v>
      </c>
      <c r="AR10" s="137">
        <f ca="1" t="shared" si="6"/>
        <v>0</v>
      </c>
      <c r="AS10" s="137">
        <f ca="1" t="shared" si="6"/>
        <v>0</v>
      </c>
      <c r="AT10" s="137">
        <f ca="1" t="shared" si="6"/>
        <v>0</v>
      </c>
      <c r="AU10" s="137">
        <f ca="1" t="shared" si="6"/>
        <v>0</v>
      </c>
      <c r="AV10" s="137">
        <f ca="1" t="shared" si="6"/>
        <v>1</v>
      </c>
      <c r="AW10" s="137">
        <f ca="1" t="shared" si="6"/>
        <v>1</v>
      </c>
      <c r="AX10" s="137">
        <f ca="1" t="shared" si="7"/>
        <v>0</v>
      </c>
      <c r="AY10" s="137">
        <f ca="1" t="shared" si="7"/>
        <v>0</v>
      </c>
      <c r="AZ10" s="137">
        <f ca="1" t="shared" si="7"/>
        <v>0</v>
      </c>
      <c r="BA10" s="137">
        <f ca="1" t="shared" si="7"/>
        <v>0</v>
      </c>
      <c r="BB10" s="137">
        <f ca="1" t="shared" si="7"/>
        <v>0</v>
      </c>
      <c r="BC10" s="137">
        <f ca="1" t="shared" si="7"/>
      </c>
      <c r="BD10" s="137">
        <f ca="1" t="shared" si="7"/>
      </c>
      <c r="BE10" s="137">
        <f ca="1" t="shared" si="7"/>
        <v>0</v>
      </c>
      <c r="BF10" s="137">
        <f ca="1" t="shared" si="8"/>
        <v>0</v>
      </c>
      <c r="BG10" s="137">
        <f ca="1" t="shared" si="8"/>
        <v>0</v>
      </c>
      <c r="BH10" s="137">
        <f ca="1" t="shared" si="8"/>
        <v>0</v>
      </c>
      <c r="BI10" s="137">
        <f ca="1" t="shared" si="8"/>
        <v>0</v>
      </c>
      <c r="BJ10" s="137">
        <f ca="1" t="shared" si="8"/>
        <v>0</v>
      </c>
      <c r="BK10" s="137">
        <f ca="1" t="shared" si="8"/>
      </c>
      <c r="BL10" s="137">
        <f ca="1" t="shared" si="8"/>
      </c>
      <c r="BM10" s="137">
        <f ca="1" t="shared" si="8"/>
        <v>0</v>
      </c>
      <c r="BN10" s="137">
        <v>1</v>
      </c>
    </row>
    <row r="11" spans="1:66" ht="15.75" customHeight="1" thickBot="1" thickTop="1">
      <c r="A11"/>
      <c r="B11" s="20">
        <v>3</v>
      </c>
      <c r="C11" s="20">
        <v>5</v>
      </c>
      <c r="D11" s="21"/>
      <c r="E11" s="8"/>
      <c r="F11" s="8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28">
        <v>9</v>
      </c>
      <c r="AE11" s="29" t="str">
        <f ca="1" t="shared" si="10"/>
        <v>Королев Семен</v>
      </c>
      <c r="AF11" s="29" t="str">
        <f ca="1" t="shared" si="11"/>
        <v>Тавхитов Ринат</v>
      </c>
      <c r="AG11" s="30">
        <f ca="1" t="shared" si="12"/>
        <v>3</v>
      </c>
      <c r="AH11" s="30">
        <f ca="1" t="shared" si="13"/>
        <v>0</v>
      </c>
      <c r="AI11" s="176"/>
      <c r="AJ11" s="147"/>
      <c r="AK11" s="147"/>
      <c r="AL11" s="147"/>
      <c r="AM11" s="8"/>
      <c r="AN11" s="8"/>
      <c r="AO11" s="8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15.75" customHeight="1" thickBot="1">
      <c r="A12"/>
      <c r="B12" s="20">
        <v>4</v>
      </c>
      <c r="C12" s="20">
        <v>5</v>
      </c>
      <c r="D12" s="21"/>
      <c r="E12" s="8"/>
      <c r="F12" s="8"/>
      <c r="G12" s="33">
        <v>1</v>
      </c>
      <c r="H12" s="34">
        <v>1</v>
      </c>
      <c r="I12" s="35">
        <v>3</v>
      </c>
      <c r="J12" s="34">
        <v>2</v>
      </c>
      <c r="K12" s="35">
        <v>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8">
        <v>10</v>
      </c>
      <c r="AE12" s="29" t="str">
        <f ca="1" t="shared" si="10"/>
        <v>Тюрин Константин</v>
      </c>
      <c r="AF12" s="29" t="str">
        <f ca="1" t="shared" si="11"/>
        <v>Тавхитов Ринат</v>
      </c>
      <c r="AG12" s="30">
        <f ca="1" t="shared" si="12"/>
        <v>3</v>
      </c>
      <c r="AH12" s="30">
        <f ca="1" t="shared" si="13"/>
        <v>0</v>
      </c>
      <c r="AI12" s="176"/>
      <c r="AJ12" s="147"/>
      <c r="AK12" s="147"/>
      <c r="AL12" s="147"/>
      <c r="AM12" s="8"/>
      <c r="AN12" s="8"/>
      <c r="AO12" s="8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15.75" customHeight="1" thickBot="1">
      <c r="A13"/>
      <c r="B13" s="20">
        <v>1</v>
      </c>
      <c r="C13" s="20">
        <v>6</v>
      </c>
      <c r="D13" s="21"/>
      <c r="E13" s="8"/>
      <c r="F13" s="36" t="s">
        <v>11</v>
      </c>
      <c r="G13" s="37">
        <v>2</v>
      </c>
      <c r="H13" s="38">
        <v>1</v>
      </c>
      <c r="I13" s="39">
        <v>4</v>
      </c>
      <c r="J13" s="38">
        <v>2</v>
      </c>
      <c r="K13" s="39">
        <v>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8">
        <v>11</v>
      </c>
      <c r="AE13" s="29" t="str">
        <f ca="1" t="shared" si="10"/>
        <v>Кулаков Антон</v>
      </c>
      <c r="AF13" s="29" t="str">
        <f ca="1" t="shared" si="11"/>
        <v>Каюмов Артем</v>
      </c>
      <c r="AG13" s="30">
        <f ca="1" t="shared" si="12"/>
        <v>3</v>
      </c>
      <c r="AH13" s="30">
        <f ca="1" t="shared" si="13"/>
        <v>0</v>
      </c>
      <c r="AI13" s="176"/>
      <c r="AJ13" s="147"/>
      <c r="AK13" s="147"/>
      <c r="AL13" s="147"/>
      <c r="AM13" s="8"/>
      <c r="AN13" s="8"/>
      <c r="AO13" s="8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8"/>
      <c r="BG13" s="8"/>
      <c r="BH13" s="8"/>
      <c r="BI13" s="8"/>
      <c r="BJ13" s="8"/>
      <c r="BK13" s="8"/>
      <c r="BL13" s="8"/>
      <c r="BM13" s="8"/>
      <c r="BN13" s="8"/>
    </row>
    <row r="14" spans="1:66" ht="15.75" customHeight="1" thickBot="1">
      <c r="A14"/>
      <c r="B14" s="20">
        <v>2</v>
      </c>
      <c r="C14" s="20">
        <v>6</v>
      </c>
      <c r="D14" s="21"/>
      <c r="E14" s="40"/>
      <c r="F14" s="8"/>
      <c r="G14" s="41">
        <v>3</v>
      </c>
      <c r="H14" s="34">
        <v>1</v>
      </c>
      <c r="I14" s="35">
        <v>2</v>
      </c>
      <c r="J14" s="34">
        <v>3</v>
      </c>
      <c r="K14" s="35">
        <v>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28">
        <v>12</v>
      </c>
      <c r="AE14" s="29" t="str">
        <f ca="1" t="shared" si="10"/>
        <v>Авдеев Эдуард</v>
      </c>
      <c r="AF14" s="29" t="str">
        <f ca="1" t="shared" si="11"/>
        <v>Каюмов Артем</v>
      </c>
      <c r="AG14" s="30">
        <f ca="1" t="shared" si="12"/>
        <v>3</v>
      </c>
      <c r="AH14" s="30">
        <f ca="1" t="shared" si="13"/>
        <v>0</v>
      </c>
      <c r="AI14" s="176"/>
      <c r="AJ14" s="147"/>
      <c r="AK14" s="147"/>
      <c r="AL14" s="147"/>
      <c r="AM14" s="8"/>
      <c r="AN14" s="8"/>
      <c r="AO14" s="8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8"/>
      <c r="BG14" s="8"/>
      <c r="BH14" s="8"/>
      <c r="BI14" s="8"/>
      <c r="BJ14" s="8"/>
      <c r="BK14" s="8"/>
      <c r="BL14" s="8"/>
      <c r="BM14" s="8"/>
      <c r="BN14" s="8"/>
    </row>
    <row r="15" spans="1:66" ht="15.75" customHeight="1" thickBot="1">
      <c r="A15"/>
      <c r="B15" s="20">
        <v>3</v>
      </c>
      <c r="C15" s="20">
        <v>6</v>
      </c>
      <c r="D15" s="21"/>
      <c r="E15" s="8"/>
      <c r="F15" s="8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8">
        <v>13</v>
      </c>
      <c r="AE15" s="29" t="str">
        <f ca="1" t="shared" si="10"/>
        <v>Королев Семен</v>
      </c>
      <c r="AF15" s="29" t="str">
        <f ca="1" t="shared" si="11"/>
        <v>Каюмов Артем</v>
      </c>
      <c r="AG15" s="30">
        <f ca="1" t="shared" si="12"/>
        <v>3</v>
      </c>
      <c r="AH15" s="30">
        <f ca="1" t="shared" si="13"/>
        <v>0</v>
      </c>
      <c r="AI15" s="176"/>
      <c r="AJ15" s="147"/>
      <c r="AK15" s="147"/>
      <c r="AL15" s="147"/>
      <c r="AM15" s="8"/>
      <c r="AN15" s="8"/>
      <c r="AO15" s="8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8"/>
      <c r="BG15" s="8"/>
      <c r="BH15" s="8"/>
      <c r="BI15" s="8"/>
      <c r="BJ15" s="8"/>
      <c r="BK15" s="8"/>
      <c r="BL15" s="8"/>
      <c r="BM15" s="8"/>
      <c r="BN15" s="8"/>
    </row>
    <row r="16" spans="1:66" ht="15.75" customHeight="1" thickBot="1">
      <c r="A16"/>
      <c r="B16" s="20">
        <v>4</v>
      </c>
      <c r="C16" s="20">
        <v>6</v>
      </c>
      <c r="D16" s="21"/>
      <c r="E16" s="8"/>
      <c r="F16" s="8"/>
      <c r="G16" s="37">
        <v>1</v>
      </c>
      <c r="H16" s="38">
        <v>6</v>
      </c>
      <c r="I16" s="39">
        <v>2</v>
      </c>
      <c r="J16" s="38">
        <v>5</v>
      </c>
      <c r="K16" s="39">
        <v>3</v>
      </c>
      <c r="L16" s="38">
        <v>1</v>
      </c>
      <c r="M16" s="39">
        <v>4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28">
        <v>14</v>
      </c>
      <c r="AE16" s="29" t="str">
        <f ca="1" t="shared" si="10"/>
        <v>Тюрин Константин</v>
      </c>
      <c r="AF16" s="29" t="str">
        <f ca="1" t="shared" si="11"/>
        <v>Каюмов Артем</v>
      </c>
      <c r="AG16" s="30">
        <f ca="1" t="shared" si="12"/>
        <v>3</v>
      </c>
      <c r="AH16" s="30">
        <f ca="1" t="shared" si="13"/>
        <v>0</v>
      </c>
      <c r="AI16" s="176"/>
      <c r="AJ16" s="147"/>
      <c r="AK16" s="147"/>
      <c r="AL16" s="147"/>
      <c r="AM16" s="8"/>
      <c r="AN16" s="8"/>
      <c r="AO16" s="8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8"/>
      <c r="BG16" s="8"/>
      <c r="BH16" s="8"/>
      <c r="BI16" s="8"/>
      <c r="BJ16" s="8"/>
      <c r="BK16" s="8"/>
      <c r="BL16" s="8"/>
      <c r="BM16" s="8"/>
      <c r="BN16" s="8"/>
    </row>
    <row r="17" spans="1:66" ht="15.75" customHeight="1" thickBot="1">
      <c r="A17"/>
      <c r="B17" s="20">
        <v>5</v>
      </c>
      <c r="C17" s="20">
        <v>6</v>
      </c>
      <c r="D17" s="21"/>
      <c r="E17" s="8"/>
      <c r="F17" s="8"/>
      <c r="G17" s="42">
        <v>2</v>
      </c>
      <c r="H17" s="34">
        <v>3</v>
      </c>
      <c r="I17" s="35">
        <v>4</v>
      </c>
      <c r="J17" s="34">
        <v>2</v>
      </c>
      <c r="K17" s="35">
        <v>5</v>
      </c>
      <c r="L17" s="34">
        <v>1</v>
      </c>
      <c r="M17" s="35">
        <v>6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28">
        <v>15</v>
      </c>
      <c r="AE17" s="29" t="str">
        <f ca="1" t="shared" si="10"/>
        <v>Тавхитов Ринат</v>
      </c>
      <c r="AF17" s="29" t="str">
        <f ca="1" t="shared" si="11"/>
        <v>Каюмов Артем</v>
      </c>
      <c r="AG17" s="30">
        <f ca="1" t="shared" si="12"/>
        <v>3</v>
      </c>
      <c r="AH17" s="30">
        <f ca="1" t="shared" si="13"/>
        <v>0</v>
      </c>
      <c r="AI17" s="176"/>
      <c r="AJ17" s="147"/>
      <c r="AK17" s="147"/>
      <c r="AL17" s="147"/>
      <c r="AM17" s="8"/>
      <c r="AN17" s="8"/>
      <c r="AO17" s="8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8"/>
      <c r="BG17" s="8"/>
      <c r="BH17" s="8"/>
      <c r="BI17" s="8"/>
      <c r="BJ17" s="8"/>
      <c r="BK17" s="8"/>
      <c r="BL17" s="8"/>
      <c r="BM17" s="8"/>
      <c r="BN17" s="8"/>
    </row>
    <row r="18" spans="1:66" ht="15.75" customHeight="1" thickBot="1">
      <c r="A18"/>
      <c r="B18" s="20">
        <v>1</v>
      </c>
      <c r="C18" s="20">
        <v>7</v>
      </c>
      <c r="D18" s="21"/>
      <c r="E18" s="8"/>
      <c r="F18" s="36" t="s">
        <v>12</v>
      </c>
      <c r="G18" s="37">
        <v>3</v>
      </c>
      <c r="H18" s="38">
        <v>5</v>
      </c>
      <c r="I18" s="39">
        <v>6</v>
      </c>
      <c r="J18" s="38">
        <v>4</v>
      </c>
      <c r="K18" s="39">
        <v>2</v>
      </c>
      <c r="L18" s="38">
        <v>3</v>
      </c>
      <c r="M18" s="39">
        <v>1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28">
        <v>16</v>
      </c>
      <c r="AE18" s="29">
        <f ca="1" t="shared" si="10"/>
      </c>
      <c r="AF18" s="29">
        <f ca="1" t="shared" si="11"/>
      </c>
      <c r="AG18" s="30">
        <f ca="1" t="shared" si="12"/>
      </c>
      <c r="AH18" s="30">
        <f ca="1" t="shared" si="13"/>
      </c>
      <c r="AI18" s="176"/>
      <c r="AJ18" s="147"/>
      <c r="AK18" s="147"/>
      <c r="AL18" s="147"/>
      <c r="AM18" s="8"/>
      <c r="AN18" s="8"/>
      <c r="AO18" s="8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8"/>
      <c r="BG18" s="8"/>
      <c r="BH18" s="8"/>
      <c r="BI18" s="8"/>
      <c r="BJ18" s="8"/>
      <c r="BK18" s="8"/>
      <c r="BL18" s="8"/>
      <c r="BM18" s="8"/>
      <c r="BN18" s="8"/>
    </row>
    <row r="19" spans="1:66" ht="15.75" customHeight="1" thickBot="1">
      <c r="A19"/>
      <c r="B19" s="20">
        <v>2</v>
      </c>
      <c r="C19" s="20">
        <v>7</v>
      </c>
      <c r="D19" s="21"/>
      <c r="E19" s="8"/>
      <c r="F19" s="8"/>
      <c r="G19" s="42">
        <v>4</v>
      </c>
      <c r="H19" s="34">
        <v>4</v>
      </c>
      <c r="I19" s="35">
        <v>5</v>
      </c>
      <c r="J19" s="34">
        <v>3</v>
      </c>
      <c r="K19" s="35">
        <v>6</v>
      </c>
      <c r="L19" s="34">
        <v>1</v>
      </c>
      <c r="M19" s="35">
        <v>2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28">
        <v>17</v>
      </c>
      <c r="AE19" s="29">
        <f ca="1" t="shared" si="10"/>
      </c>
      <c r="AF19" s="29">
        <f ca="1" t="shared" si="11"/>
      </c>
      <c r="AG19" s="30">
        <f ca="1" t="shared" si="12"/>
      </c>
      <c r="AH19" s="30">
        <f ca="1" t="shared" si="13"/>
      </c>
      <c r="AI19" s="176"/>
      <c r="AJ19" s="147"/>
      <c r="AK19" s="147"/>
      <c r="AL19" s="147"/>
      <c r="AM19" s="8"/>
      <c r="AN19" s="8"/>
      <c r="AO19" s="8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8"/>
      <c r="BG19" s="8"/>
      <c r="BH19" s="8"/>
      <c r="BI19" s="8"/>
      <c r="BJ19" s="8"/>
      <c r="BK19" s="8"/>
      <c r="BL19" s="8"/>
      <c r="BM19" s="8"/>
      <c r="BN19" s="8"/>
    </row>
    <row r="20" spans="1:66" ht="15.75" customHeight="1" thickBot="1">
      <c r="A20"/>
      <c r="B20" s="20">
        <v>3</v>
      </c>
      <c r="C20" s="20">
        <v>7</v>
      </c>
      <c r="D20" s="21"/>
      <c r="E20" s="8"/>
      <c r="F20" s="8"/>
      <c r="G20" s="37">
        <v>5</v>
      </c>
      <c r="H20" s="38">
        <v>2</v>
      </c>
      <c r="I20" s="39">
        <v>3</v>
      </c>
      <c r="J20" s="38">
        <v>6</v>
      </c>
      <c r="K20" s="39">
        <v>4</v>
      </c>
      <c r="L20" s="38">
        <v>5</v>
      </c>
      <c r="M20" s="39">
        <v>1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28">
        <v>18</v>
      </c>
      <c r="AE20" s="29">
        <f ca="1" t="shared" si="10"/>
      </c>
      <c r="AF20" s="29">
        <f ca="1" t="shared" si="11"/>
      </c>
      <c r="AG20" s="30">
        <f ca="1" t="shared" si="12"/>
      </c>
      <c r="AH20" s="30">
        <f ca="1" t="shared" si="13"/>
      </c>
      <c r="AI20" s="176"/>
      <c r="AJ20" s="147"/>
      <c r="AK20" s="147"/>
      <c r="AL20" s="147"/>
      <c r="AM20" s="8"/>
      <c r="AN20" s="8"/>
      <c r="AO20" s="8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8"/>
      <c r="BG20" s="8"/>
      <c r="BH20" s="8"/>
      <c r="BI20" s="8"/>
      <c r="BJ20" s="8"/>
      <c r="BK20" s="8"/>
      <c r="BL20" s="8"/>
      <c r="BM20" s="8"/>
      <c r="BN20" s="8"/>
    </row>
    <row r="21" spans="1:66" ht="15.75" customHeight="1" thickBot="1">
      <c r="A21"/>
      <c r="B21" s="20">
        <v>4</v>
      </c>
      <c r="C21" s="20">
        <v>7</v>
      </c>
      <c r="D21" s="21"/>
      <c r="E21" s="8"/>
      <c r="F21" s="8"/>
      <c r="G21" s="4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28">
        <v>19</v>
      </c>
      <c r="AE21" s="29">
        <f ca="1" t="shared" si="10"/>
      </c>
      <c r="AF21" s="29">
        <f ca="1" t="shared" si="11"/>
      </c>
      <c r="AG21" s="30">
        <f ca="1" t="shared" si="12"/>
      </c>
      <c r="AH21" s="30">
        <f ca="1" t="shared" si="13"/>
      </c>
      <c r="AI21" s="176"/>
      <c r="AJ21" s="147"/>
      <c r="AK21" s="147"/>
      <c r="AL21" s="147"/>
      <c r="AM21" s="8"/>
      <c r="AN21" s="8"/>
      <c r="AO21" s="8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8"/>
      <c r="BG21" s="8"/>
      <c r="BH21" s="8"/>
      <c r="BI21" s="8"/>
      <c r="BJ21" s="8"/>
      <c r="BK21" s="8"/>
      <c r="BL21" s="8"/>
      <c r="BM21" s="8"/>
      <c r="BN21" s="8"/>
    </row>
    <row r="22" spans="1:66" ht="15.75" customHeight="1" thickBot="1">
      <c r="A22"/>
      <c r="B22" s="20">
        <v>5</v>
      </c>
      <c r="C22" s="20">
        <v>7</v>
      </c>
      <c r="D22" s="21"/>
      <c r="E22" s="8"/>
      <c r="F22" s="8"/>
      <c r="G22" s="33">
        <v>1</v>
      </c>
      <c r="H22" s="34">
        <v>4</v>
      </c>
      <c r="I22" s="35">
        <v>5</v>
      </c>
      <c r="J22" s="34">
        <v>3</v>
      </c>
      <c r="K22" s="35">
        <v>6</v>
      </c>
      <c r="L22" s="34">
        <v>2</v>
      </c>
      <c r="M22" s="35">
        <v>7</v>
      </c>
      <c r="N22" s="34">
        <v>1</v>
      </c>
      <c r="O22" s="35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28">
        <v>20</v>
      </c>
      <c r="AE22" s="29">
        <f ca="1" t="shared" si="10"/>
      </c>
      <c r="AF22" s="29">
        <f ca="1" t="shared" si="11"/>
      </c>
      <c r="AG22" s="30">
        <f ca="1" t="shared" si="12"/>
      </c>
      <c r="AH22" s="30">
        <f ca="1" t="shared" si="13"/>
      </c>
      <c r="AI22" s="176"/>
      <c r="AJ22" s="147"/>
      <c r="AK22" s="147"/>
      <c r="AL22" s="147"/>
      <c r="AM22" s="8"/>
      <c r="AN22" s="8"/>
      <c r="AO22" s="8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8"/>
      <c r="BG22" s="8"/>
      <c r="BH22" s="8"/>
      <c r="BI22" s="8"/>
      <c r="BJ22" s="8"/>
      <c r="BK22" s="8"/>
      <c r="BL22" s="8"/>
      <c r="BM22" s="8"/>
      <c r="BN22" s="8"/>
    </row>
    <row r="23" spans="1:66" ht="15.75" customHeight="1" thickBot="1">
      <c r="A23"/>
      <c r="B23" s="20">
        <v>6</v>
      </c>
      <c r="C23" s="20">
        <v>7</v>
      </c>
      <c r="D23" s="21"/>
      <c r="E23" s="8"/>
      <c r="F23" s="8"/>
      <c r="G23" s="44">
        <v>2</v>
      </c>
      <c r="H23" s="38">
        <v>8</v>
      </c>
      <c r="I23" s="39">
        <v>2</v>
      </c>
      <c r="J23" s="38">
        <v>7</v>
      </c>
      <c r="K23" s="39">
        <v>3</v>
      </c>
      <c r="L23" s="38">
        <v>6</v>
      </c>
      <c r="M23" s="39">
        <v>4</v>
      </c>
      <c r="N23" s="38">
        <v>5</v>
      </c>
      <c r="O23" s="39">
        <v>1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28">
        <v>21</v>
      </c>
      <c r="AE23" s="29">
        <f ca="1" t="shared" si="10"/>
      </c>
      <c r="AF23" s="29">
        <f ca="1" t="shared" si="11"/>
      </c>
      <c r="AG23" s="30">
        <f ca="1" t="shared" si="12"/>
      </c>
      <c r="AH23" s="30">
        <f ca="1" t="shared" si="13"/>
      </c>
      <c r="AI23" s="176"/>
      <c r="AJ23" s="147"/>
      <c r="AK23" s="147"/>
      <c r="AL23" s="147"/>
      <c r="AM23" s="8"/>
      <c r="AN23" s="8"/>
      <c r="AO23" s="8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8"/>
      <c r="BG23" s="8"/>
      <c r="BH23" s="8"/>
      <c r="BI23" s="8"/>
      <c r="BJ23" s="8"/>
      <c r="BK23" s="8"/>
      <c r="BL23" s="8"/>
      <c r="BM23" s="8"/>
      <c r="BN23" s="8"/>
    </row>
    <row r="24" spans="1:66" ht="15.75" customHeight="1" thickBot="1">
      <c r="A24"/>
      <c r="B24" s="20">
        <v>1</v>
      </c>
      <c r="C24" s="20">
        <v>8</v>
      </c>
      <c r="D24" s="21"/>
      <c r="E24" s="8"/>
      <c r="F24" s="8"/>
      <c r="G24" s="33">
        <v>3</v>
      </c>
      <c r="H24" s="34">
        <v>7</v>
      </c>
      <c r="I24" s="35">
        <v>8</v>
      </c>
      <c r="J24" s="34">
        <v>6</v>
      </c>
      <c r="K24" s="35">
        <v>2</v>
      </c>
      <c r="L24" s="34">
        <v>5</v>
      </c>
      <c r="M24" s="35">
        <v>3</v>
      </c>
      <c r="N24" s="34">
        <v>4</v>
      </c>
      <c r="O24" s="35">
        <v>1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28">
        <v>22</v>
      </c>
      <c r="AE24" s="29">
        <f ca="1" t="shared" si="10"/>
      </c>
      <c r="AF24" s="29">
        <f ca="1" t="shared" si="11"/>
      </c>
      <c r="AG24" s="30">
        <f ca="1" t="shared" si="12"/>
      </c>
      <c r="AH24" s="30">
        <f ca="1" t="shared" si="13"/>
      </c>
      <c r="AI24" s="176"/>
      <c r="AJ24" s="147"/>
      <c r="AK24" s="147"/>
      <c r="AL24" s="147"/>
      <c r="AM24" s="8"/>
      <c r="AN24" s="8"/>
      <c r="AO24" s="8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8"/>
      <c r="BG24" s="8"/>
      <c r="BH24" s="8"/>
      <c r="BI24" s="8"/>
      <c r="BJ24" s="8"/>
      <c r="BK24" s="8"/>
      <c r="BL24" s="8"/>
      <c r="BM24" s="8"/>
      <c r="BN24" s="8"/>
    </row>
    <row r="25" spans="1:66" ht="15.75" customHeight="1" thickBot="1">
      <c r="A25"/>
      <c r="B25" s="20">
        <v>2</v>
      </c>
      <c r="C25" s="20">
        <v>8</v>
      </c>
      <c r="D25" s="21"/>
      <c r="E25" s="8"/>
      <c r="F25" s="36" t="s">
        <v>13</v>
      </c>
      <c r="G25" s="37">
        <v>4</v>
      </c>
      <c r="H25" s="38">
        <v>3</v>
      </c>
      <c r="I25" s="39">
        <v>4</v>
      </c>
      <c r="J25" s="38">
        <v>2</v>
      </c>
      <c r="K25" s="39">
        <v>5</v>
      </c>
      <c r="L25" s="38">
        <v>8</v>
      </c>
      <c r="M25" s="39">
        <v>6</v>
      </c>
      <c r="N25" s="38">
        <v>7</v>
      </c>
      <c r="O25" s="39">
        <v>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28">
        <v>23</v>
      </c>
      <c r="AE25" s="29">
        <f ca="1" t="shared" si="10"/>
      </c>
      <c r="AF25" s="29">
        <f ca="1" t="shared" si="11"/>
      </c>
      <c r="AG25" s="30">
        <f ca="1" t="shared" si="12"/>
      </c>
      <c r="AH25" s="30">
        <f ca="1" t="shared" si="13"/>
      </c>
      <c r="AI25" s="176"/>
      <c r="AJ25" s="147"/>
      <c r="AK25" s="147"/>
      <c r="AL25" s="147"/>
      <c r="AM25" s="8"/>
      <c r="AN25" s="8"/>
      <c r="AO25" s="8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8"/>
      <c r="BG25" s="8"/>
      <c r="BH25" s="8"/>
      <c r="BI25" s="8"/>
      <c r="BJ25" s="8"/>
      <c r="BK25" s="8"/>
      <c r="BL25" s="8"/>
      <c r="BM25" s="8"/>
      <c r="BN25" s="8"/>
    </row>
    <row r="26" spans="1:66" ht="15.75" customHeight="1" thickBot="1">
      <c r="A26"/>
      <c r="B26" s="20">
        <v>3</v>
      </c>
      <c r="C26" s="20">
        <v>8</v>
      </c>
      <c r="D26" s="21"/>
      <c r="E26" s="8"/>
      <c r="F26" s="8"/>
      <c r="G26" s="41">
        <v>5</v>
      </c>
      <c r="H26" s="34">
        <v>2</v>
      </c>
      <c r="I26" s="35">
        <v>3</v>
      </c>
      <c r="J26" s="34">
        <v>8</v>
      </c>
      <c r="K26" s="35">
        <v>4</v>
      </c>
      <c r="L26" s="34">
        <v>7</v>
      </c>
      <c r="M26" s="35">
        <v>5</v>
      </c>
      <c r="N26" s="34">
        <v>1</v>
      </c>
      <c r="O26" s="35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28">
        <v>24</v>
      </c>
      <c r="AE26" s="29">
        <f ca="1" t="shared" si="10"/>
      </c>
      <c r="AF26" s="29">
        <f ca="1" t="shared" si="11"/>
      </c>
      <c r="AG26" s="30">
        <f ca="1" t="shared" si="12"/>
      </c>
      <c r="AH26" s="30">
        <f ca="1" t="shared" si="13"/>
      </c>
      <c r="AI26" s="176"/>
      <c r="AJ26" s="147"/>
      <c r="AK26" s="147"/>
      <c r="AL26" s="147"/>
      <c r="AM26" s="8"/>
      <c r="AN26" s="8"/>
      <c r="AO26" s="8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8"/>
      <c r="BG26" s="8"/>
      <c r="BH26" s="8"/>
      <c r="BI26" s="8"/>
      <c r="BJ26" s="8"/>
      <c r="BK26" s="8"/>
      <c r="BL26" s="8"/>
      <c r="BM26" s="8"/>
      <c r="BN26" s="8"/>
    </row>
    <row r="27" spans="1:66" ht="15.75" customHeight="1" thickBot="1">
      <c r="A27"/>
      <c r="B27" s="20">
        <v>4</v>
      </c>
      <c r="C27" s="20">
        <v>8</v>
      </c>
      <c r="D27" s="21"/>
      <c r="E27" s="8"/>
      <c r="F27" s="8"/>
      <c r="G27" s="45">
        <v>6</v>
      </c>
      <c r="H27" s="38">
        <v>5</v>
      </c>
      <c r="I27" s="39">
        <v>6</v>
      </c>
      <c r="J27" s="38">
        <v>4</v>
      </c>
      <c r="K27" s="39">
        <v>7</v>
      </c>
      <c r="L27" s="38">
        <v>3</v>
      </c>
      <c r="M27" s="39">
        <v>8</v>
      </c>
      <c r="N27" s="38">
        <v>1</v>
      </c>
      <c r="O27" s="39">
        <v>2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28">
        <v>25</v>
      </c>
      <c r="AE27" s="29">
        <f ca="1" t="shared" si="10"/>
      </c>
      <c r="AF27" s="29">
        <f ca="1" t="shared" si="11"/>
      </c>
      <c r="AG27" s="30">
        <f ca="1" t="shared" si="12"/>
      </c>
      <c r="AH27" s="30">
        <f ca="1" t="shared" si="13"/>
      </c>
      <c r="AI27" s="176"/>
      <c r="AJ27" s="147"/>
      <c r="AK27" s="147"/>
      <c r="AL27" s="147"/>
      <c r="AM27" s="8"/>
      <c r="AN27" s="8"/>
      <c r="AO27" s="8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8"/>
      <c r="BG27" s="8"/>
      <c r="BH27" s="8"/>
      <c r="BI27" s="8"/>
      <c r="BJ27" s="8"/>
      <c r="BK27" s="8"/>
      <c r="BL27" s="8"/>
      <c r="BM27" s="8"/>
      <c r="BN27" s="8"/>
    </row>
    <row r="28" spans="1:66" ht="15.75" customHeight="1" thickBot="1">
      <c r="A28"/>
      <c r="B28" s="20">
        <v>5</v>
      </c>
      <c r="C28" s="20">
        <v>8</v>
      </c>
      <c r="D28" s="21"/>
      <c r="E28" s="8"/>
      <c r="F28" s="8"/>
      <c r="G28" s="41">
        <v>7</v>
      </c>
      <c r="H28" s="34">
        <v>6</v>
      </c>
      <c r="I28" s="35">
        <v>7</v>
      </c>
      <c r="J28" s="34">
        <v>5</v>
      </c>
      <c r="K28" s="35">
        <v>8</v>
      </c>
      <c r="L28" s="34">
        <v>4</v>
      </c>
      <c r="M28" s="35">
        <v>2</v>
      </c>
      <c r="N28" s="34">
        <v>3</v>
      </c>
      <c r="O28" s="35">
        <v>1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28">
        <v>26</v>
      </c>
      <c r="AE28" s="29">
        <f ca="1" t="shared" si="10"/>
      </c>
      <c r="AF28" s="29">
        <f ca="1" t="shared" si="11"/>
      </c>
      <c r="AG28" s="30">
        <f ca="1" t="shared" si="12"/>
      </c>
      <c r="AH28" s="30">
        <f ca="1" t="shared" si="13"/>
      </c>
      <c r="AI28" s="176"/>
      <c r="AJ28" s="147"/>
      <c r="AK28" s="147"/>
      <c r="AL28" s="147"/>
      <c r="AM28" s="8"/>
      <c r="AN28" s="8"/>
      <c r="AO28" s="8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8"/>
      <c r="BG28" s="8"/>
      <c r="BH28" s="8"/>
      <c r="BI28" s="8"/>
      <c r="BJ28" s="8"/>
      <c r="BK28" s="8"/>
      <c r="BL28" s="8"/>
      <c r="BM28" s="8"/>
      <c r="BN28" s="8"/>
    </row>
    <row r="29" spans="1:66" ht="15.75" customHeight="1">
      <c r="A29"/>
      <c r="B29" s="20">
        <v>6</v>
      </c>
      <c r="C29" s="20">
        <v>8</v>
      </c>
      <c r="D29" s="21"/>
      <c r="E29" s="8"/>
      <c r="F29" s="46"/>
      <c r="G29" s="46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28">
        <v>27</v>
      </c>
      <c r="AE29" s="29">
        <f ca="1" t="shared" si="10"/>
      </c>
      <c r="AF29" s="29">
        <f ca="1" t="shared" si="11"/>
      </c>
      <c r="AG29" s="30">
        <f ca="1" t="shared" si="12"/>
      </c>
      <c r="AH29" s="30">
        <f ca="1" t="shared" si="13"/>
      </c>
      <c r="AI29" s="176"/>
      <c r="AJ29" s="147"/>
      <c r="AK29" s="147"/>
      <c r="AL29" s="147"/>
      <c r="AM29" s="8"/>
      <c r="AN29" s="8"/>
      <c r="AO29" s="8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8"/>
      <c r="BG29" s="8"/>
      <c r="BH29" s="8"/>
      <c r="BI29" s="8"/>
      <c r="BJ29" s="8"/>
      <c r="BK29" s="8"/>
      <c r="BL29" s="8"/>
      <c r="BM29" s="8"/>
      <c r="BN29" s="8"/>
    </row>
    <row r="30" spans="1:66" ht="15.75" customHeight="1" thickBot="1">
      <c r="A30"/>
      <c r="B30" s="20">
        <v>7</v>
      </c>
      <c r="C30" s="20">
        <v>8</v>
      </c>
      <c r="D30" s="21"/>
      <c r="E30" s="8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47">
        <v>28</v>
      </c>
      <c r="AE30" s="48">
        <f ca="1" t="shared" si="10"/>
      </c>
      <c r="AF30" s="48">
        <f ca="1" t="shared" si="11"/>
      </c>
      <c r="AG30" s="49">
        <f ca="1" t="shared" si="12"/>
      </c>
      <c r="AH30" s="49">
        <f ca="1" t="shared" si="13"/>
      </c>
      <c r="AI30" s="177"/>
      <c r="AJ30" s="147"/>
      <c r="AK30" s="147"/>
      <c r="AL30" s="147"/>
      <c r="AM30" s="8"/>
      <c r="AN30" s="8"/>
      <c r="AO30" s="8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8"/>
      <c r="BG30" s="8"/>
      <c r="BH30" s="8"/>
      <c r="BI30" s="8"/>
      <c r="BJ30" s="8"/>
      <c r="BK30" s="8"/>
      <c r="BL30" s="8"/>
      <c r="BM30" s="8"/>
      <c r="BN30" s="8"/>
    </row>
    <row r="31" spans="1:66" ht="15.75" customHeight="1" thickTop="1">
      <c r="A31"/>
      <c r="D31" s="6"/>
      <c r="E31" s="8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50"/>
      <c r="AF31" s="50"/>
      <c r="AG31" s="8"/>
      <c r="AH31" s="8"/>
      <c r="AI31" s="174"/>
      <c r="AJ31" s="8"/>
      <c r="AK31" s="8"/>
      <c r="AL31" s="8"/>
      <c r="AM31" s="8"/>
      <c r="AN31" s="8"/>
      <c r="AO31" s="8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8"/>
      <c r="BG31" s="8"/>
      <c r="BH31" s="8"/>
      <c r="BI31" s="8"/>
      <c r="BJ31" s="8"/>
      <c r="BK31" s="8"/>
      <c r="BL31" s="8"/>
      <c r="BM31" s="8"/>
      <c r="BN31" s="8"/>
    </row>
    <row r="32" spans="1:66" ht="15.75" customHeight="1">
      <c r="A32"/>
      <c r="D32" s="6"/>
      <c r="E32" s="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50"/>
      <c r="AF32" s="50"/>
      <c r="AG32" s="8"/>
      <c r="AH32" s="8"/>
      <c r="AI32" s="174"/>
      <c r="AJ32" s="8"/>
      <c r="AK32" s="8"/>
      <c r="AL32" s="8"/>
      <c r="AM32" s="8"/>
      <c r="AN32" s="8"/>
      <c r="AO32" s="8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8"/>
      <c r="BG32" s="8"/>
      <c r="BH32" s="8"/>
      <c r="BI32" s="8"/>
      <c r="BJ32" s="8"/>
      <c r="BK32" s="8"/>
      <c r="BL32" s="8"/>
      <c r="BM32" s="8"/>
      <c r="BN32" s="8"/>
    </row>
    <row r="33" spans="1:66" ht="15.75" customHeight="1">
      <c r="A33"/>
      <c r="D33" s="6"/>
      <c r="E33" s="8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50"/>
      <c r="AF33" s="50"/>
      <c r="AG33" s="8"/>
      <c r="AH33" s="8"/>
      <c r="AI33" s="174"/>
      <c r="AJ33" s="8"/>
      <c r="AK33" s="8"/>
      <c r="AL33" s="8"/>
      <c r="AM33" s="8"/>
      <c r="AN33" s="8"/>
      <c r="AO33" s="8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8"/>
      <c r="BG33" s="8"/>
      <c r="BH33" s="8"/>
      <c r="BI33" s="8"/>
      <c r="BJ33" s="8"/>
      <c r="BK33" s="8"/>
      <c r="BL33" s="8"/>
      <c r="BM33" s="8"/>
      <c r="BN33" s="8"/>
    </row>
    <row r="34" spans="1:66" ht="15.75" customHeight="1">
      <c r="A34"/>
      <c r="D34" s="6"/>
      <c r="E34" s="8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50"/>
      <c r="AF34" s="50"/>
      <c r="AG34" s="8"/>
      <c r="AH34" s="8"/>
      <c r="AI34" s="174"/>
      <c r="AJ34" s="8"/>
      <c r="AK34" s="8"/>
      <c r="AL34" s="8"/>
      <c r="AM34" s="8"/>
      <c r="AN34" s="8"/>
      <c r="AO34" s="8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8"/>
      <c r="BG34" s="8"/>
      <c r="BH34" s="8"/>
      <c r="BI34" s="8"/>
      <c r="BJ34" s="8"/>
      <c r="BK34" s="8"/>
      <c r="BL34" s="8"/>
      <c r="BM34" s="8"/>
      <c r="BN34" s="8"/>
    </row>
    <row r="35" spans="1:66" ht="15.75" customHeight="1">
      <c r="A35"/>
      <c r="D35" s="6"/>
      <c r="E35" s="8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50"/>
      <c r="AF35" s="50"/>
      <c r="AG35" s="8"/>
      <c r="AH35" s="8"/>
      <c r="AI35" s="174"/>
      <c r="AJ35" s="8"/>
      <c r="AK35" s="8"/>
      <c r="AL35" s="8"/>
      <c r="AM35" s="8"/>
      <c r="AN35" s="8"/>
      <c r="AO35" s="8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8"/>
      <c r="BG35" s="8"/>
      <c r="BH35" s="8"/>
      <c r="BI35" s="8"/>
      <c r="BJ35" s="8"/>
      <c r="BK35" s="8"/>
      <c r="BL35" s="8"/>
      <c r="BM35" s="8"/>
      <c r="BN35" s="8"/>
    </row>
    <row r="36" spans="1:66" ht="15.75" customHeight="1">
      <c r="A36"/>
      <c r="D36" s="6"/>
      <c r="E36" s="8"/>
      <c r="F36" s="8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50"/>
      <c r="AF36" s="50"/>
      <c r="AG36" s="8"/>
      <c r="AH36" s="8"/>
      <c r="AI36" s="174"/>
      <c r="AJ36" s="8"/>
      <c r="AK36" s="8"/>
      <c r="AL36" s="8"/>
      <c r="AM36" s="8"/>
      <c r="AN36" s="8"/>
      <c r="AO36" s="8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8"/>
      <c r="BG36" s="8"/>
      <c r="BH36" s="8"/>
      <c r="BI36" s="8"/>
      <c r="BJ36" s="8"/>
      <c r="BK36" s="8"/>
      <c r="BL36" s="8"/>
      <c r="BM36" s="8"/>
      <c r="BN36" s="8"/>
    </row>
    <row r="37" ht="15.75" customHeight="1">
      <c r="A37"/>
    </row>
    <row r="38" ht="15.75" customHeight="1">
      <c r="A38"/>
    </row>
    <row r="39" ht="15.75" customHeight="1">
      <c r="A39"/>
    </row>
    <row r="40" ht="15.75" customHeight="1">
      <c r="A40"/>
    </row>
    <row r="41" ht="15.75" customHeight="1">
      <c r="A41"/>
    </row>
    <row r="42" ht="15.75" customHeight="1">
      <c r="A42"/>
    </row>
    <row r="43" ht="15.75" customHeight="1">
      <c r="A43"/>
    </row>
    <row r="44" ht="15.75" customHeight="1">
      <c r="A44"/>
    </row>
    <row r="45" ht="15.75" customHeight="1">
      <c r="A45"/>
    </row>
    <row r="46" ht="15.75" customHeight="1">
      <c r="A46"/>
    </row>
    <row r="47" ht="15.75" customHeight="1">
      <c r="A47"/>
    </row>
    <row r="48" ht="15.75" customHeight="1">
      <c r="A48"/>
    </row>
    <row r="49" ht="15.75" customHeight="1">
      <c r="A49"/>
    </row>
    <row r="50" ht="12">
      <c r="A50"/>
    </row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ht="12">
      <c r="A75"/>
    </row>
    <row r="76" ht="12">
      <c r="A76"/>
    </row>
    <row r="77" ht="12">
      <c r="A77"/>
    </row>
    <row r="78" ht="12">
      <c r="A78"/>
    </row>
    <row r="79" ht="12">
      <c r="A79"/>
    </row>
    <row r="80" ht="12">
      <c r="A80"/>
    </row>
    <row r="81" ht="12">
      <c r="A81"/>
    </row>
    <row r="82" ht="12">
      <c r="A82"/>
    </row>
    <row r="83" ht="12">
      <c r="A83"/>
    </row>
    <row r="84" ht="12">
      <c r="A84"/>
    </row>
    <row r="85" ht="12">
      <c r="A85"/>
    </row>
    <row r="86" ht="12">
      <c r="A86"/>
    </row>
    <row r="87" ht="12">
      <c r="A87"/>
    </row>
    <row r="88" ht="12">
      <c r="A88"/>
    </row>
    <row r="89" ht="12">
      <c r="A89"/>
    </row>
    <row r="90" ht="12">
      <c r="A90"/>
    </row>
    <row r="91" ht="12">
      <c r="A91"/>
    </row>
    <row r="92" ht="12">
      <c r="A92"/>
    </row>
    <row r="93" ht="12">
      <c r="A93"/>
    </row>
    <row r="94" ht="12">
      <c r="A94"/>
    </row>
    <row r="95" ht="12">
      <c r="A95"/>
    </row>
    <row r="96" ht="12">
      <c r="A96"/>
    </row>
    <row r="97" ht="12">
      <c r="A97"/>
    </row>
    <row r="98" ht="12">
      <c r="A98"/>
    </row>
    <row r="99" ht="12">
      <c r="A99"/>
    </row>
    <row r="100" ht="12">
      <c r="A100"/>
    </row>
    <row r="101" ht="12">
      <c r="A101"/>
    </row>
    <row r="102" ht="12">
      <c r="A102"/>
    </row>
    <row r="103" ht="12">
      <c r="A103"/>
    </row>
    <row r="104" ht="12">
      <c r="A104"/>
    </row>
    <row r="105" ht="12">
      <c r="A105"/>
    </row>
    <row r="106" ht="12">
      <c r="A106"/>
    </row>
    <row r="107" ht="12">
      <c r="A107"/>
    </row>
    <row r="108" ht="12">
      <c r="A108"/>
    </row>
    <row r="109" ht="12">
      <c r="A109"/>
    </row>
    <row r="110" ht="12">
      <c r="A110"/>
    </row>
    <row r="111" ht="12">
      <c r="A111"/>
    </row>
    <row r="112" ht="12">
      <c r="A112"/>
    </row>
    <row r="113" ht="12">
      <c r="A113"/>
    </row>
    <row r="114" ht="12">
      <c r="A114"/>
    </row>
    <row r="115" ht="12">
      <c r="A115"/>
    </row>
    <row r="116" ht="12">
      <c r="A116"/>
    </row>
    <row r="117" ht="12">
      <c r="A117"/>
    </row>
    <row r="118" ht="12">
      <c r="A118"/>
    </row>
    <row r="119" ht="12">
      <c r="A119"/>
    </row>
    <row r="120" ht="12">
      <c r="A120"/>
    </row>
    <row r="121" ht="12">
      <c r="A121"/>
    </row>
    <row r="122" ht="12">
      <c r="A122"/>
    </row>
    <row r="123" ht="12">
      <c r="A123"/>
    </row>
    <row r="124" ht="12">
      <c r="A124"/>
    </row>
    <row r="125" ht="12">
      <c r="A125"/>
    </row>
    <row r="126" ht="12">
      <c r="A126"/>
    </row>
    <row r="127" ht="12">
      <c r="A127"/>
    </row>
    <row r="128" ht="12">
      <c r="A128"/>
    </row>
    <row r="129" ht="12">
      <c r="A129"/>
    </row>
    <row r="130" ht="12">
      <c r="A130"/>
    </row>
    <row r="131" ht="12">
      <c r="A131"/>
    </row>
    <row r="132" ht="12">
      <c r="A132"/>
    </row>
    <row r="133" ht="12">
      <c r="A133"/>
    </row>
    <row r="134" ht="12">
      <c r="A134" s="20"/>
    </row>
    <row r="135" ht="12">
      <c r="A135" s="20"/>
    </row>
    <row r="136" ht="12">
      <c r="A136" s="20"/>
    </row>
    <row r="137" ht="12">
      <c r="A137" s="20"/>
    </row>
    <row r="138" ht="12">
      <c r="A138" s="20"/>
    </row>
    <row r="139" ht="12">
      <c r="A139" s="20"/>
    </row>
    <row r="140" ht="12">
      <c r="A140" s="20"/>
    </row>
    <row r="141" ht="12">
      <c r="A141" s="20"/>
    </row>
    <row r="142" ht="12">
      <c r="A142" s="20"/>
    </row>
    <row r="143" ht="12">
      <c r="A143" s="20"/>
    </row>
    <row r="144" ht="12">
      <c r="A144" s="20"/>
    </row>
    <row r="145" ht="12">
      <c r="A145" s="20"/>
    </row>
    <row r="146" ht="12">
      <c r="A146" s="20"/>
    </row>
    <row r="147" ht="12">
      <c r="A147" s="20"/>
    </row>
    <row r="148" ht="12">
      <c r="A148" s="20"/>
    </row>
    <row r="149" ht="12">
      <c r="A149" s="20"/>
    </row>
    <row r="150" ht="12">
      <c r="A150" s="20"/>
    </row>
    <row r="151" ht="12">
      <c r="A151" s="20"/>
    </row>
    <row r="152" ht="12">
      <c r="A152" s="20"/>
    </row>
    <row r="153" ht="12">
      <c r="A153" s="20"/>
    </row>
    <row r="154" ht="12">
      <c r="A154" s="20"/>
    </row>
    <row r="155" ht="12">
      <c r="A155" s="20"/>
    </row>
    <row r="156" ht="12">
      <c r="A156" s="20"/>
    </row>
    <row r="157" ht="12">
      <c r="A157" s="20"/>
    </row>
    <row r="158" ht="12">
      <c r="A158" s="20"/>
    </row>
    <row r="159" ht="12">
      <c r="A159" s="20"/>
    </row>
    <row r="160" ht="12">
      <c r="A160" s="20"/>
    </row>
    <row r="161" ht="12">
      <c r="A161" s="20"/>
    </row>
    <row r="162" ht="12">
      <c r="A162" s="20"/>
    </row>
    <row r="163" ht="12">
      <c r="A163" s="20"/>
    </row>
    <row r="164" ht="12">
      <c r="A164" s="20"/>
    </row>
    <row r="165" ht="12">
      <c r="A165" s="20"/>
    </row>
    <row r="166" ht="12">
      <c r="A166" s="20"/>
    </row>
    <row r="167" ht="12">
      <c r="A167" s="20"/>
    </row>
    <row r="168" ht="12">
      <c r="A168" s="20"/>
    </row>
    <row r="169" ht="12">
      <c r="A169" s="20"/>
    </row>
    <row r="170" ht="12">
      <c r="A170" s="20"/>
    </row>
    <row r="171" ht="12">
      <c r="A171" s="20"/>
    </row>
    <row r="172" ht="12">
      <c r="A172" s="20"/>
    </row>
    <row r="173" ht="12">
      <c r="A173" s="20"/>
    </row>
    <row r="174" ht="12">
      <c r="A174" s="20"/>
    </row>
    <row r="175" ht="12">
      <c r="A175" s="20"/>
    </row>
    <row r="176" ht="12">
      <c r="A176" s="20"/>
    </row>
    <row r="177" ht="12">
      <c r="A177" s="20"/>
    </row>
    <row r="178" ht="12">
      <c r="A178" s="20"/>
    </row>
    <row r="179" ht="12">
      <c r="A179" s="20"/>
    </row>
    <row r="180" ht="12">
      <c r="A180" s="20"/>
    </row>
    <row r="181" ht="12">
      <c r="A181" s="20"/>
    </row>
    <row r="182" ht="12">
      <c r="A182" s="20"/>
    </row>
    <row r="183" ht="12">
      <c r="A183" s="20"/>
    </row>
    <row r="184" ht="12">
      <c r="A184" s="20"/>
    </row>
    <row r="185" ht="12">
      <c r="A185" s="20"/>
    </row>
    <row r="186" ht="12">
      <c r="A186" s="20"/>
    </row>
    <row r="187" ht="12">
      <c r="A187" s="20"/>
    </row>
    <row r="188" ht="12">
      <c r="A188" s="20"/>
    </row>
    <row r="189" ht="12">
      <c r="A189" s="20"/>
    </row>
    <row r="190" ht="12">
      <c r="A190" s="20"/>
    </row>
    <row r="191" ht="12">
      <c r="A191" s="20"/>
    </row>
    <row r="192" ht="12">
      <c r="A192" s="20"/>
    </row>
    <row r="193" ht="12">
      <c r="A193" s="20"/>
    </row>
    <row r="194" ht="12">
      <c r="A194" s="20"/>
    </row>
    <row r="195" ht="12">
      <c r="A195" s="20"/>
    </row>
    <row r="196" ht="12">
      <c r="A196" s="20"/>
    </row>
    <row r="197" ht="12">
      <c r="A197" s="20"/>
    </row>
    <row r="198" ht="12">
      <c r="A198" s="20"/>
    </row>
    <row r="199" ht="12">
      <c r="A199" s="20"/>
    </row>
    <row r="200" ht="12">
      <c r="A200" s="20"/>
    </row>
    <row r="201" ht="12">
      <c r="A201" s="20"/>
    </row>
    <row r="202" ht="12">
      <c r="A202" s="20"/>
    </row>
    <row r="203" ht="12">
      <c r="A203" s="20"/>
    </row>
    <row r="204" ht="12">
      <c r="A204" s="20"/>
    </row>
    <row r="205" ht="12">
      <c r="A205" s="20"/>
    </row>
    <row r="206" ht="12">
      <c r="A206" s="20"/>
    </row>
    <row r="207" ht="12">
      <c r="A207" s="20"/>
    </row>
    <row r="208" ht="12">
      <c r="A208" s="20"/>
    </row>
    <row r="209" ht="12">
      <c r="A209" s="20"/>
    </row>
    <row r="210" ht="12">
      <c r="A210" s="20"/>
    </row>
    <row r="211" ht="12">
      <c r="A211" s="20"/>
    </row>
    <row r="212" ht="12">
      <c r="A212" s="20"/>
    </row>
    <row r="213" ht="12">
      <c r="A213" s="20"/>
    </row>
    <row r="214" ht="12">
      <c r="A214" s="20"/>
    </row>
    <row r="215" ht="12">
      <c r="A215" s="20"/>
    </row>
    <row r="216" ht="12">
      <c r="A216" s="20"/>
    </row>
    <row r="217" ht="12">
      <c r="A217" s="20"/>
    </row>
    <row r="218" ht="12">
      <c r="A218" s="20"/>
    </row>
    <row r="219" ht="12">
      <c r="A219" s="20"/>
    </row>
    <row r="220" ht="12">
      <c r="A220" s="20"/>
    </row>
    <row r="221" ht="12">
      <c r="A221" s="20"/>
    </row>
    <row r="222" ht="12">
      <c r="A222" s="20"/>
    </row>
    <row r="223" ht="12">
      <c r="A223" s="20"/>
    </row>
    <row r="224" ht="12">
      <c r="A224" s="20"/>
    </row>
    <row r="225" ht="12">
      <c r="A225" s="20"/>
    </row>
    <row r="226" ht="12">
      <c r="A226" s="20"/>
    </row>
    <row r="227" ht="12">
      <c r="A227" s="20"/>
    </row>
    <row r="228" ht="12">
      <c r="A228" s="20"/>
    </row>
    <row r="229" ht="12">
      <c r="A229" s="20"/>
    </row>
    <row r="230" ht="12">
      <c r="A230" s="20"/>
    </row>
    <row r="231" ht="12">
      <c r="A231" s="20"/>
    </row>
    <row r="232" ht="12">
      <c r="A232" s="20"/>
    </row>
  </sheetData>
  <sheetProtection/>
  <mergeCells count="9">
    <mergeCell ref="T2:U2"/>
    <mergeCell ref="V2:W2"/>
    <mergeCell ref="Z2:AA2"/>
    <mergeCell ref="H2:I2"/>
    <mergeCell ref="J2:K2"/>
    <mergeCell ref="L2:M2"/>
    <mergeCell ref="N2:O2"/>
    <mergeCell ref="P2:Q2"/>
    <mergeCell ref="R2:S2"/>
  </mergeCells>
  <conditionalFormatting sqref="R3:R7 P8:P10 R9:R10 T10 T3:T8 V3:V9 J3 L3:L4 N3:N5 P3:P6 H4:H10 J5:J10 L6:L10 N7:N10">
    <cfRule type="expression" priority="5" dxfId="3" stopIfTrue="1">
      <formula>(H3&gt;I3)</formula>
    </cfRule>
    <cfRule type="expression" priority="6" dxfId="2" stopIfTrue="1">
      <formula>(H3&lt;I3)</formula>
    </cfRule>
  </conditionalFormatting>
  <conditionalFormatting sqref="Q8:Q10 S9:S10 U10 U3:U8 W3:W9 S3:S7 K3 M3:M4 O3:O5 Q3:Q6 I4:I10 K5:K10 M6:M10 O7:O10">
    <cfRule type="expression" priority="3" dxfId="3" stopIfTrue="1">
      <formula>(H3&gt;I3)</formula>
    </cfRule>
    <cfRule type="expression" priority="4" dxfId="2" stopIfTrue="1">
      <formula>(H3&lt;I3)</formula>
    </cfRule>
  </conditionalFormatting>
  <conditionalFormatting sqref="H16:M20">
    <cfRule type="cellIs" priority="2" dxfId="12" operator="equal" stopIfTrue="1">
      <formula>6</formula>
    </cfRule>
  </conditionalFormatting>
  <conditionalFormatting sqref="H22:O28">
    <cfRule type="cellIs" priority="1" dxfId="12" operator="equal" stopIfTrue="1">
      <formula>8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BN232"/>
  <sheetViews>
    <sheetView showGridLines="0" zoomScalePageLayoutView="0" workbookViewId="0" topLeftCell="D1">
      <selection activeCell="P39" sqref="P39"/>
    </sheetView>
  </sheetViews>
  <sheetFormatPr defaultColWidth="9.00390625" defaultRowHeight="11.25" outlineLevelCol="2"/>
  <cols>
    <col min="1" max="1" width="9.00390625" style="1" hidden="1" customWidth="1" outlineLevel="2"/>
    <col min="2" max="3" width="9.00390625" style="1" hidden="1" customWidth="1" outlineLevel="1"/>
    <col min="4" max="4" width="1.625" style="2" customWidth="1" collapsed="1"/>
    <col min="5" max="5" width="2.625" style="3" customWidth="1"/>
    <col min="6" max="6" width="20.125" style="3" customWidth="1"/>
    <col min="7" max="7" width="2.625" style="4" customWidth="1"/>
    <col min="8" max="17" width="3.625" style="3" customWidth="1"/>
    <col min="18" max="23" width="3.625" style="3" customWidth="1" outlineLevel="1"/>
    <col min="24" max="25" width="4.625" style="3" customWidth="1"/>
    <col min="26" max="27" width="4.625" style="3" hidden="1" customWidth="1" outlineLevel="1"/>
    <col min="28" max="28" width="5.00390625" style="3" hidden="1" customWidth="1" outlineLevel="1"/>
    <col min="29" max="29" width="1.625" style="3" customWidth="1" collapsed="1"/>
    <col min="30" max="30" width="4.625" style="3" customWidth="1"/>
    <col min="31" max="32" width="14.625" style="3" customWidth="1"/>
    <col min="33" max="34" width="4.625" style="3" customWidth="1"/>
    <col min="35" max="35" width="4.625" style="178" customWidth="1"/>
    <col min="36" max="38" width="9.00390625" style="3" customWidth="1"/>
    <col min="39" max="40" width="2.625" style="3" hidden="1" customWidth="1" outlineLevel="1"/>
    <col min="41" max="41" width="6.625" style="3" hidden="1" customWidth="1" outlineLevel="1"/>
    <col min="42" max="57" width="2.625" style="134" hidden="1" customWidth="1" outlineLevel="1"/>
    <col min="58" max="66" width="2.625" style="3" hidden="1" customWidth="1" outlineLevel="1"/>
    <col min="67" max="67" width="9.00390625" style="5" customWidth="1" collapsed="1"/>
    <col min="68" max="16384" width="9.00390625" style="5" customWidth="1"/>
  </cols>
  <sheetData>
    <row r="1" spans="1:66" ht="12" thickBot="1">
      <c r="A1" s="1" t="s">
        <v>0</v>
      </c>
      <c r="D1" s="6"/>
      <c r="E1" s="7"/>
      <c r="F1" s="8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10"/>
      <c r="AE1" s="8"/>
      <c r="AF1" s="8"/>
      <c r="AG1" s="8"/>
      <c r="AH1" s="8"/>
      <c r="AI1" s="174"/>
      <c r="AJ1" s="8"/>
      <c r="AK1" s="8"/>
      <c r="AL1" s="8"/>
      <c r="AM1" s="8"/>
      <c r="AN1" s="8"/>
      <c r="AO1" s="8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8"/>
      <c r="BG1" s="8"/>
      <c r="BH1" s="8"/>
      <c r="BI1" s="8"/>
      <c r="BJ1" s="8"/>
      <c r="BK1" s="8"/>
      <c r="BL1" s="8"/>
      <c r="BM1" s="8"/>
      <c r="BN1" s="8"/>
    </row>
    <row r="2" spans="1:66" ht="15.75" customHeight="1" thickBot="1" thickTop="1">
      <c r="A2" s="1">
        <f>ROW(AD2)</f>
        <v>2</v>
      </c>
      <c r="B2" s="12"/>
      <c r="C2" s="12"/>
      <c r="D2" s="13"/>
      <c r="E2" s="14" t="s">
        <v>1</v>
      </c>
      <c r="F2" s="15" t="s">
        <v>2</v>
      </c>
      <c r="G2" s="16"/>
      <c r="H2" s="184">
        <v>1</v>
      </c>
      <c r="I2" s="185"/>
      <c r="J2" s="186">
        <f>1+H2</f>
        <v>2</v>
      </c>
      <c r="K2" s="185"/>
      <c r="L2" s="186">
        <f>1+J2</f>
        <v>3</v>
      </c>
      <c r="M2" s="185"/>
      <c r="N2" s="186">
        <f>1+L2</f>
        <v>4</v>
      </c>
      <c r="O2" s="185"/>
      <c r="P2" s="186">
        <f>1+N2</f>
        <v>5</v>
      </c>
      <c r="Q2" s="185"/>
      <c r="R2" s="182">
        <f>1+P2</f>
        <v>6</v>
      </c>
      <c r="S2" s="183"/>
      <c r="T2" s="182">
        <f>1+R2</f>
        <v>7</v>
      </c>
      <c r="U2" s="183"/>
      <c r="V2" s="182">
        <f>1+T2</f>
        <v>8</v>
      </c>
      <c r="W2" s="183"/>
      <c r="X2" s="124" t="s">
        <v>3</v>
      </c>
      <c r="Y2" s="123" t="s">
        <v>4</v>
      </c>
      <c r="Z2" s="182" t="s">
        <v>32</v>
      </c>
      <c r="AA2" s="183"/>
      <c r="AB2" s="124" t="s">
        <v>33</v>
      </c>
      <c r="AC2" s="144"/>
      <c r="AD2" s="17" t="s">
        <v>5</v>
      </c>
      <c r="AE2" s="18" t="s">
        <v>6</v>
      </c>
      <c r="AF2" s="18" t="s">
        <v>7</v>
      </c>
      <c r="AG2" s="18" t="s">
        <v>8</v>
      </c>
      <c r="AH2" s="18" t="s">
        <v>9</v>
      </c>
      <c r="AI2" s="19" t="s">
        <v>10</v>
      </c>
      <c r="AJ2" s="146"/>
      <c r="AK2" s="146"/>
      <c r="AL2" s="146"/>
      <c r="AM2" s="138" t="s">
        <v>34</v>
      </c>
      <c r="AN2" s="141" t="s">
        <v>35</v>
      </c>
      <c r="AO2" s="141" t="s">
        <v>36</v>
      </c>
      <c r="AP2" s="140">
        <v>1</v>
      </c>
      <c r="AQ2" s="140">
        <v>2</v>
      </c>
      <c r="AR2" s="140">
        <v>3</v>
      </c>
      <c r="AS2" s="140">
        <v>4</v>
      </c>
      <c r="AT2" s="140">
        <v>5</v>
      </c>
      <c r="AU2" s="140">
        <v>6</v>
      </c>
      <c r="AV2" s="140">
        <v>7</v>
      </c>
      <c r="AW2" s="140">
        <v>8</v>
      </c>
      <c r="AX2" s="135">
        <v>1</v>
      </c>
      <c r="AY2" s="135">
        <v>2</v>
      </c>
      <c r="AZ2" s="135">
        <v>3</v>
      </c>
      <c r="BA2" s="135">
        <v>4</v>
      </c>
      <c r="BB2" s="135">
        <v>5</v>
      </c>
      <c r="BC2" s="135">
        <v>6</v>
      </c>
      <c r="BD2" s="135">
        <v>7</v>
      </c>
      <c r="BE2" s="135">
        <v>8</v>
      </c>
      <c r="BF2" s="136">
        <v>1</v>
      </c>
      <c r="BG2" s="136">
        <v>2</v>
      </c>
      <c r="BH2" s="136">
        <v>3</v>
      </c>
      <c r="BI2" s="136">
        <v>4</v>
      </c>
      <c r="BJ2" s="136">
        <v>5</v>
      </c>
      <c r="BK2" s="136">
        <v>6</v>
      </c>
      <c r="BL2" s="136">
        <v>7</v>
      </c>
      <c r="BM2" s="136">
        <v>8</v>
      </c>
      <c r="BN2" s="150"/>
    </row>
    <row r="3" spans="1:66" ht="15.75" customHeight="1" thickBot="1" thickTop="1">
      <c r="A3" s="1">
        <f>COLUMN(AD2)</f>
        <v>30</v>
      </c>
      <c r="B3" s="20">
        <v>1</v>
      </c>
      <c r="C3" s="20">
        <v>2</v>
      </c>
      <c r="D3" s="21"/>
      <c r="E3" s="22">
        <v>1</v>
      </c>
      <c r="F3" s="23" t="str">
        <f ca="1">IF(OR(BN3&lt;MinIndex,BN3&gt;MaxIndex),"",OFFSET(ЛИСТ!$B$1,BN3,0))</f>
        <v>Панкратов Валентин</v>
      </c>
      <c r="G3" s="24"/>
      <c r="H3" s="160"/>
      <c r="I3" s="161"/>
      <c r="J3" s="162">
        <v>3</v>
      </c>
      <c r="K3" s="163">
        <v>1</v>
      </c>
      <c r="L3" s="162">
        <v>3</v>
      </c>
      <c r="M3" s="164">
        <v>0</v>
      </c>
      <c r="N3" s="165">
        <v>3</v>
      </c>
      <c r="O3" s="164">
        <v>0</v>
      </c>
      <c r="P3" s="165">
        <v>3</v>
      </c>
      <c r="Q3" s="164">
        <v>0</v>
      </c>
      <c r="R3" s="125">
        <v>3</v>
      </c>
      <c r="S3" s="122">
        <v>0</v>
      </c>
      <c r="T3" s="121"/>
      <c r="U3" s="122"/>
      <c r="V3" s="121"/>
      <c r="W3" s="122"/>
      <c r="X3" s="126">
        <f aca="true" ca="1" t="shared" si="0" ref="X3:X10">COUNTIF(OFFSET($I$3,0,($E3-1)*2,8),3)*2+COUNTIF(OFFSET($H$3,0,($E3-1)*2,8),3)</f>
        <v>10</v>
      </c>
      <c r="Y3" s="131">
        <f aca="true" t="shared" si="1" ref="Y3:Y10">RANK(AO3,$AO$3:$AO$10)*AN3</f>
        <v>1</v>
      </c>
      <c r="Z3" s="126">
        <f aca="true" t="shared" si="2" ref="Z3:Z10">SUMPRODUCT(AP3:AW3,AX3:BE3)</f>
        <v>0</v>
      </c>
      <c r="AA3" s="131">
        <f aca="true" t="shared" si="3" ref="AA3:AA10">SUMPRODUCT(AP3:AW3,BF3:BM3)</f>
        <v>0</v>
      </c>
      <c r="AB3" s="132">
        <f>IF(Z3=0,"",Z3/AA3)</f>
      </c>
      <c r="AC3" s="145"/>
      <c r="AD3" s="25">
        <v>1</v>
      </c>
      <c r="AE3" s="26" t="str">
        <f ca="1">IF(OR(OFFSET($F$2,B3,0)="",OFFSET($F$2,C3,0)=""),"",OFFSET($F$2,B3,0))</f>
        <v>Панкратов Валентин</v>
      </c>
      <c r="AF3" s="26" t="str">
        <f ca="1">IF(OR(OFFSET($F$2,B3,0)="",OFFSET($F$2,C3,0)=""),"",OFFSET($F$2,C3,0))</f>
        <v>Ижиков Николай</v>
      </c>
      <c r="AG3" s="27">
        <f ca="1">IF(OR(OFFSET($F$2,B3,0)="",OFFSET($F$2,C3,0)=""),"",OFFSET($H$3,$B3-1,($C3-1)*2))</f>
        <v>3</v>
      </c>
      <c r="AH3" s="27">
        <f ca="1">IF(OR(OFFSET($F$2,B3,0)="",OFFSET($F$2,C3,0)=""),"",OFFSET($H$3,$B3-1,($C3-1)*2+1))</f>
        <v>1</v>
      </c>
      <c r="AI3" s="175"/>
      <c r="AJ3" s="147"/>
      <c r="AK3" s="147"/>
      <c r="AL3" s="147"/>
      <c r="AM3" s="139">
        <f>COUNTA($F$3:$F$10)-COUNTBLANK($F$3:$F$10)</f>
        <v>6</v>
      </c>
      <c r="AN3" s="142">
        <f aca="true" t="shared" si="4" ref="AN3:AN10">IF(AM3&lt;E3,0,1)</f>
        <v>1</v>
      </c>
      <c r="AO3" s="143">
        <f aca="true" t="shared" si="5" ref="AO3:AO10">X3+IF(AB3="",0,AB3/100)</f>
        <v>10</v>
      </c>
      <c r="AP3" s="137">
        <f aca="true" ca="1" t="shared" si="6" ref="AP3:AW10">IF($X3=OFFSET($X$2,AP$2,0),1,0)</f>
        <v>1</v>
      </c>
      <c r="AQ3" s="137">
        <f ca="1" t="shared" si="6"/>
        <v>0</v>
      </c>
      <c r="AR3" s="137">
        <f ca="1" t="shared" si="6"/>
        <v>0</v>
      </c>
      <c r="AS3" s="137">
        <f ca="1" t="shared" si="6"/>
        <v>0</v>
      </c>
      <c r="AT3" s="137">
        <f ca="1" t="shared" si="6"/>
        <v>0</v>
      </c>
      <c r="AU3" s="137">
        <f ca="1" t="shared" si="6"/>
        <v>0</v>
      </c>
      <c r="AV3" s="137">
        <f ca="1" t="shared" si="6"/>
        <v>0</v>
      </c>
      <c r="AW3" s="137">
        <f ca="1" t="shared" si="6"/>
        <v>0</v>
      </c>
      <c r="AX3" s="137">
        <f aca="true" ca="1" t="shared" si="7" ref="AX3:BE10">OFFSET($F3,0,2+(AX$2-1)*2)</f>
        <v>0</v>
      </c>
      <c r="AY3" s="137">
        <f ca="1" t="shared" si="7"/>
        <v>3</v>
      </c>
      <c r="AZ3" s="137">
        <f ca="1" t="shared" si="7"/>
        <v>3</v>
      </c>
      <c r="BA3" s="137">
        <f ca="1" t="shared" si="7"/>
        <v>3</v>
      </c>
      <c r="BB3" s="137">
        <f ca="1" t="shared" si="7"/>
        <v>3</v>
      </c>
      <c r="BC3" s="137">
        <f ca="1" t="shared" si="7"/>
        <v>3</v>
      </c>
      <c r="BD3" s="137">
        <f ca="1" t="shared" si="7"/>
        <v>0</v>
      </c>
      <c r="BE3" s="137">
        <f ca="1" t="shared" si="7"/>
        <v>0</v>
      </c>
      <c r="BF3" s="137">
        <f aca="true" ca="1" t="shared" si="8" ref="BF3:BM10">OFFSET($F3,0,3+(BF$2-1)*2)</f>
        <v>0</v>
      </c>
      <c r="BG3" s="137">
        <f ca="1" t="shared" si="8"/>
        <v>1</v>
      </c>
      <c r="BH3" s="137">
        <f ca="1" t="shared" si="8"/>
        <v>0</v>
      </c>
      <c r="BI3" s="137">
        <f ca="1" t="shared" si="8"/>
        <v>0</v>
      </c>
      <c r="BJ3" s="137">
        <f ca="1" t="shared" si="8"/>
        <v>0</v>
      </c>
      <c r="BK3" s="137">
        <f ca="1" t="shared" si="8"/>
        <v>0</v>
      </c>
      <c r="BL3" s="137">
        <f ca="1" t="shared" si="8"/>
        <v>0</v>
      </c>
      <c r="BM3" s="137">
        <f ca="1" t="shared" si="8"/>
        <v>0</v>
      </c>
      <c r="BN3" s="137">
        <v>116</v>
      </c>
    </row>
    <row r="4" spans="1:66" ht="15.75" customHeight="1" thickBot="1" thickTop="1">
      <c r="A4" s="1">
        <f>ROW(AD30)</f>
        <v>30</v>
      </c>
      <c r="B4" s="20">
        <v>1</v>
      </c>
      <c r="C4" s="20">
        <v>3</v>
      </c>
      <c r="D4" s="21"/>
      <c r="E4" s="22">
        <v>2</v>
      </c>
      <c r="F4" s="23" t="str">
        <f ca="1">IF(OR(BN4&lt;MinIndex,BN4&gt;MaxIndex),"",OFFSET(ЛИСТ!$B$1,BN4,0))</f>
        <v>Ижиков Николай</v>
      </c>
      <c r="G4" s="24"/>
      <c r="H4" s="166">
        <f ca="1">IF(OFFSET($H$3,H$2-1,1+($E4-1)*2)="","",OFFSET($H$3,H$2-1,1+($E4-1)*2))</f>
        <v>1</v>
      </c>
      <c r="I4" s="167">
        <f ca="1">IF(OFFSET($H$3,H$2-1,($E4-1)*2)="","",OFFSET($H$3,H$2-1,($E4-1)*2))</f>
        <v>3</v>
      </c>
      <c r="J4" s="168"/>
      <c r="K4" s="169"/>
      <c r="L4" s="170">
        <v>0</v>
      </c>
      <c r="M4" s="171">
        <v>3</v>
      </c>
      <c r="N4" s="162">
        <v>2</v>
      </c>
      <c r="O4" s="164">
        <v>3</v>
      </c>
      <c r="P4" s="165">
        <v>3</v>
      </c>
      <c r="Q4" s="164">
        <v>0</v>
      </c>
      <c r="R4" s="125">
        <v>3</v>
      </c>
      <c r="S4" s="122">
        <v>0</v>
      </c>
      <c r="T4" s="121"/>
      <c r="U4" s="122"/>
      <c r="V4" s="121"/>
      <c r="W4" s="122"/>
      <c r="X4" s="126">
        <f ca="1" t="shared" si="0"/>
        <v>7</v>
      </c>
      <c r="Y4" s="131">
        <f t="shared" si="1"/>
        <v>4</v>
      </c>
      <c r="Z4" s="126">
        <f t="shared" si="2"/>
        <v>0</v>
      </c>
      <c r="AA4" s="131">
        <f t="shared" si="3"/>
        <v>0</v>
      </c>
      <c r="AB4" s="132">
        <f aca="true" t="shared" si="9" ref="AB4:AB10">IF(Z4=0,"",Z4/AA4)</f>
      </c>
      <c r="AC4" s="145"/>
      <c r="AD4" s="28">
        <v>2</v>
      </c>
      <c r="AE4" s="29" t="str">
        <f aca="true" ca="1" t="shared" si="10" ref="AE4:AE30">IF(OR(OFFSET($F$2,B4,0)="",OFFSET($F$2,C4,0)=""),"",OFFSET($F$2,B4,0))</f>
        <v>Панкратов Валентин</v>
      </c>
      <c r="AF4" s="29" t="str">
        <f aca="true" ca="1" t="shared" si="11" ref="AF4:AF30">IF(OR(OFFSET($F$2,B4,0)="",OFFSET($F$2,C4,0)=""),"",OFFSET($F$2,C4,0))</f>
        <v>Сысоев Сергей</v>
      </c>
      <c r="AG4" s="30">
        <f aca="true" ca="1" t="shared" si="12" ref="AG4:AG30">IF(OR(OFFSET($F$2,B4,0)="",OFFSET($F$2,C4,0)=""),"",OFFSET($H$3,$B4-1,($C4-1)*2))</f>
        <v>3</v>
      </c>
      <c r="AH4" s="30">
        <f aca="true" ca="1" t="shared" si="13" ref="AH4:AH30">IF(OR(OFFSET($F$2,B4,0)="",OFFSET($F$2,C4,0)=""),"",OFFSET($H$3,$B4-1,($C4-1)*2+1))</f>
        <v>0</v>
      </c>
      <c r="AI4" s="176"/>
      <c r="AJ4" s="147"/>
      <c r="AK4" s="147"/>
      <c r="AL4" s="147"/>
      <c r="AM4" s="139">
        <f aca="true" t="shared" si="14" ref="AM4:AM10">COUNTA($F$3:$F$10)-COUNTBLANK($F$3:$F$10)</f>
        <v>6</v>
      </c>
      <c r="AN4" s="142">
        <f t="shared" si="4"/>
        <v>1</v>
      </c>
      <c r="AO4" s="143">
        <f t="shared" si="5"/>
        <v>7</v>
      </c>
      <c r="AP4" s="137">
        <f ca="1" t="shared" si="6"/>
        <v>0</v>
      </c>
      <c r="AQ4" s="137">
        <f ca="1" t="shared" si="6"/>
        <v>1</v>
      </c>
      <c r="AR4" s="137">
        <f ca="1" t="shared" si="6"/>
        <v>0</v>
      </c>
      <c r="AS4" s="137">
        <f ca="1" t="shared" si="6"/>
        <v>0</v>
      </c>
      <c r="AT4" s="137">
        <f ca="1" t="shared" si="6"/>
        <v>0</v>
      </c>
      <c r="AU4" s="137">
        <f ca="1" t="shared" si="6"/>
        <v>0</v>
      </c>
      <c r="AV4" s="137">
        <f ca="1" t="shared" si="6"/>
        <v>0</v>
      </c>
      <c r="AW4" s="137">
        <f ca="1" t="shared" si="6"/>
        <v>0</v>
      </c>
      <c r="AX4" s="137">
        <f ca="1" t="shared" si="7"/>
        <v>1</v>
      </c>
      <c r="AY4" s="137">
        <f ca="1" t="shared" si="7"/>
        <v>0</v>
      </c>
      <c r="AZ4" s="137">
        <f ca="1" t="shared" si="7"/>
        <v>0</v>
      </c>
      <c r="BA4" s="137">
        <f ca="1" t="shared" si="7"/>
        <v>2</v>
      </c>
      <c r="BB4" s="137">
        <f ca="1" t="shared" si="7"/>
        <v>3</v>
      </c>
      <c r="BC4" s="137">
        <f ca="1" t="shared" si="7"/>
        <v>3</v>
      </c>
      <c r="BD4" s="137">
        <f ca="1" t="shared" si="7"/>
        <v>0</v>
      </c>
      <c r="BE4" s="137">
        <f ca="1" t="shared" si="7"/>
        <v>0</v>
      </c>
      <c r="BF4" s="137">
        <f ca="1" t="shared" si="8"/>
        <v>3</v>
      </c>
      <c r="BG4" s="137">
        <f ca="1" t="shared" si="8"/>
        <v>0</v>
      </c>
      <c r="BH4" s="137">
        <f ca="1" t="shared" si="8"/>
        <v>3</v>
      </c>
      <c r="BI4" s="137">
        <f ca="1" t="shared" si="8"/>
        <v>3</v>
      </c>
      <c r="BJ4" s="137">
        <f ca="1" t="shared" si="8"/>
        <v>0</v>
      </c>
      <c r="BK4" s="137">
        <f ca="1" t="shared" si="8"/>
        <v>0</v>
      </c>
      <c r="BL4" s="137">
        <f ca="1" t="shared" si="8"/>
        <v>0</v>
      </c>
      <c r="BM4" s="137">
        <f ca="1" t="shared" si="8"/>
        <v>0</v>
      </c>
      <c r="BN4" s="137">
        <v>67</v>
      </c>
    </row>
    <row r="5" spans="1:66" ht="15.75" customHeight="1" thickBot="1" thickTop="1">
      <c r="A5"/>
      <c r="B5" s="20">
        <v>2</v>
      </c>
      <c r="C5" s="20">
        <v>3</v>
      </c>
      <c r="D5" s="21"/>
      <c r="E5" s="22">
        <v>3</v>
      </c>
      <c r="F5" s="23" t="str">
        <f ca="1">IF(OR(BN5&lt;MinIndex,BN5&gt;MaxIndex),"",OFFSET(ЛИСТ!$B$1,BN5,0))</f>
        <v>Сысоев Сергей</v>
      </c>
      <c r="G5" s="24"/>
      <c r="H5" s="166">
        <f ca="1">IF(OFFSET($H$3,H$2-1,1+($E5-1)*2)="","",OFFSET($H$3,H$2-1,1+($E5-1)*2))</f>
        <v>0</v>
      </c>
      <c r="I5" s="167">
        <f ca="1">IF(OFFSET($H$3,H$2-1,($E5-1)*2)="","",OFFSET($H$3,H$2-1,($E5-1)*2))</f>
        <v>3</v>
      </c>
      <c r="J5" s="172">
        <f ca="1">IF(OFFSET($H$3,J$2-1,1+($E5-1)*2)="","",OFFSET($H$3,J$2-1,1+($E5-1)*2))</f>
        <v>3</v>
      </c>
      <c r="K5" s="167">
        <f ca="1">IF(OFFSET($H$3,J$2-1,($E5-1)*2)="","",OFFSET($H$3,J$2-1,($E5-1)*2))</f>
        <v>0</v>
      </c>
      <c r="L5" s="168"/>
      <c r="M5" s="161"/>
      <c r="N5" s="173">
        <v>3</v>
      </c>
      <c r="O5" s="171">
        <v>2</v>
      </c>
      <c r="P5" s="162">
        <v>3</v>
      </c>
      <c r="Q5" s="164">
        <v>0</v>
      </c>
      <c r="R5" s="125">
        <v>3</v>
      </c>
      <c r="S5" s="122">
        <v>0</v>
      </c>
      <c r="T5" s="121"/>
      <c r="U5" s="122"/>
      <c r="V5" s="121"/>
      <c r="W5" s="122"/>
      <c r="X5" s="126">
        <f ca="1" t="shared" si="0"/>
        <v>9</v>
      </c>
      <c r="Y5" s="131">
        <f t="shared" si="1"/>
        <v>2</v>
      </c>
      <c r="Z5" s="126">
        <f t="shared" si="2"/>
        <v>0</v>
      </c>
      <c r="AA5" s="131">
        <f t="shared" si="3"/>
        <v>0</v>
      </c>
      <c r="AB5" s="132">
        <f t="shared" si="9"/>
      </c>
      <c r="AC5" s="145"/>
      <c r="AD5" s="28">
        <v>3</v>
      </c>
      <c r="AE5" s="29" t="str">
        <f ca="1" t="shared" si="10"/>
        <v>Ижиков Николай</v>
      </c>
      <c r="AF5" s="29" t="str">
        <f ca="1" t="shared" si="11"/>
        <v>Сысоев Сергей</v>
      </c>
      <c r="AG5" s="30">
        <f ca="1" t="shared" si="12"/>
        <v>0</v>
      </c>
      <c r="AH5" s="30">
        <f ca="1" t="shared" si="13"/>
        <v>3</v>
      </c>
      <c r="AI5" s="176"/>
      <c r="AJ5" s="147"/>
      <c r="AK5" s="147"/>
      <c r="AL5" s="147"/>
      <c r="AM5" s="139">
        <f t="shared" si="14"/>
        <v>6</v>
      </c>
      <c r="AN5" s="142">
        <f t="shared" si="4"/>
        <v>1</v>
      </c>
      <c r="AO5" s="143">
        <f t="shared" si="5"/>
        <v>9</v>
      </c>
      <c r="AP5" s="137">
        <f ca="1" t="shared" si="6"/>
        <v>0</v>
      </c>
      <c r="AQ5" s="137">
        <f ca="1" t="shared" si="6"/>
        <v>0</v>
      </c>
      <c r="AR5" s="137">
        <f ca="1" t="shared" si="6"/>
        <v>1</v>
      </c>
      <c r="AS5" s="137">
        <f ca="1" t="shared" si="6"/>
        <v>0</v>
      </c>
      <c r="AT5" s="137">
        <f ca="1" t="shared" si="6"/>
        <v>0</v>
      </c>
      <c r="AU5" s="137">
        <f ca="1" t="shared" si="6"/>
        <v>0</v>
      </c>
      <c r="AV5" s="137">
        <f ca="1" t="shared" si="6"/>
        <v>0</v>
      </c>
      <c r="AW5" s="137">
        <f ca="1" t="shared" si="6"/>
        <v>0</v>
      </c>
      <c r="AX5" s="137">
        <f ca="1" t="shared" si="7"/>
        <v>0</v>
      </c>
      <c r="AY5" s="137">
        <f ca="1" t="shared" si="7"/>
        <v>3</v>
      </c>
      <c r="AZ5" s="137">
        <f ca="1" t="shared" si="7"/>
        <v>0</v>
      </c>
      <c r="BA5" s="137">
        <f ca="1" t="shared" si="7"/>
        <v>3</v>
      </c>
      <c r="BB5" s="137">
        <f ca="1" t="shared" si="7"/>
        <v>3</v>
      </c>
      <c r="BC5" s="137">
        <f ca="1" t="shared" si="7"/>
        <v>3</v>
      </c>
      <c r="BD5" s="137">
        <f ca="1" t="shared" si="7"/>
        <v>0</v>
      </c>
      <c r="BE5" s="137">
        <f ca="1" t="shared" si="7"/>
        <v>0</v>
      </c>
      <c r="BF5" s="137">
        <f ca="1" t="shared" si="8"/>
        <v>3</v>
      </c>
      <c r="BG5" s="137">
        <f ca="1" t="shared" si="8"/>
        <v>0</v>
      </c>
      <c r="BH5" s="137">
        <f ca="1" t="shared" si="8"/>
        <v>0</v>
      </c>
      <c r="BI5" s="137">
        <f ca="1" t="shared" si="8"/>
        <v>2</v>
      </c>
      <c r="BJ5" s="137">
        <f ca="1" t="shared" si="8"/>
        <v>0</v>
      </c>
      <c r="BK5" s="137">
        <f ca="1" t="shared" si="8"/>
        <v>0</v>
      </c>
      <c r="BL5" s="137">
        <f ca="1" t="shared" si="8"/>
        <v>0</v>
      </c>
      <c r="BM5" s="137">
        <f ca="1" t="shared" si="8"/>
        <v>0</v>
      </c>
      <c r="BN5" s="137">
        <v>144</v>
      </c>
    </row>
    <row r="6" spans="1:66" ht="15.75" customHeight="1" thickBot="1" thickTop="1">
      <c r="A6"/>
      <c r="B6" s="20">
        <v>1</v>
      </c>
      <c r="C6" s="20">
        <v>4</v>
      </c>
      <c r="D6" s="21"/>
      <c r="E6" s="22">
        <v>4</v>
      </c>
      <c r="F6" s="23" t="str">
        <f ca="1">IF(OR(BN6&lt;MinIndex,BN6&gt;MaxIndex),"",OFFSET(ЛИСТ!$B$1,BN6,0))</f>
        <v>Лурье Вячеслав</v>
      </c>
      <c r="G6" s="24"/>
      <c r="H6" s="166">
        <f ca="1">IF(OFFSET($H$3,H$2-1,1+($E6-1)*2)="","",OFFSET($H$3,H$2-1,1+($E6-1)*2))</f>
        <v>0</v>
      </c>
      <c r="I6" s="167">
        <f ca="1">IF(OFFSET($H$3,H$2-1,($E6-1)*2)="","",OFFSET($H$3,H$2-1,($E6-1)*2))</f>
        <v>3</v>
      </c>
      <c r="J6" s="172">
        <f ca="1">IF(OFFSET($H$3,J$2-1,1+($E6-1)*2)="","",OFFSET($H$3,J$2-1,1+($E6-1)*2))</f>
        <v>3</v>
      </c>
      <c r="K6" s="167">
        <f ca="1">IF(OFFSET($H$3,J$2-1,($E6-1)*2)="","",OFFSET($H$3,J$2-1,($E6-1)*2))</f>
        <v>2</v>
      </c>
      <c r="L6" s="172">
        <f ca="1">IF(OFFSET($H$3,L$2-1,1+($E6-1)*2)="","",OFFSET($H$3,L$2-1,1+($E6-1)*2))</f>
        <v>2</v>
      </c>
      <c r="M6" s="167">
        <f ca="1">IF(OFFSET($H$3,L$2-1,($E6-1)*2)="","",OFFSET($H$3,L$2-1,($E6-1)*2))</f>
        <v>3</v>
      </c>
      <c r="N6" s="168"/>
      <c r="O6" s="161"/>
      <c r="P6" s="165">
        <v>3</v>
      </c>
      <c r="Q6" s="164">
        <v>0</v>
      </c>
      <c r="R6" s="125">
        <v>3</v>
      </c>
      <c r="S6" s="122">
        <v>0</v>
      </c>
      <c r="T6" s="121"/>
      <c r="U6" s="122"/>
      <c r="V6" s="121"/>
      <c r="W6" s="122"/>
      <c r="X6" s="126">
        <f ca="1" t="shared" si="0"/>
        <v>8</v>
      </c>
      <c r="Y6" s="131">
        <f t="shared" si="1"/>
        <v>3</v>
      </c>
      <c r="Z6" s="126">
        <f t="shared" si="2"/>
        <v>0</v>
      </c>
      <c r="AA6" s="131">
        <f t="shared" si="3"/>
        <v>0</v>
      </c>
      <c r="AB6" s="132">
        <f t="shared" si="9"/>
      </c>
      <c r="AC6" s="145"/>
      <c r="AD6" s="28">
        <v>4</v>
      </c>
      <c r="AE6" s="29" t="str">
        <f ca="1" t="shared" si="10"/>
        <v>Панкратов Валентин</v>
      </c>
      <c r="AF6" s="29" t="str">
        <f ca="1" t="shared" si="11"/>
        <v>Лурье Вячеслав</v>
      </c>
      <c r="AG6" s="30">
        <f ca="1" t="shared" si="12"/>
        <v>3</v>
      </c>
      <c r="AH6" s="30">
        <f ca="1" t="shared" si="13"/>
        <v>0</v>
      </c>
      <c r="AI6" s="176"/>
      <c r="AJ6" s="147"/>
      <c r="AK6" s="147"/>
      <c r="AL6" s="147"/>
      <c r="AM6" s="139">
        <f t="shared" si="14"/>
        <v>6</v>
      </c>
      <c r="AN6" s="142">
        <f t="shared" si="4"/>
        <v>1</v>
      </c>
      <c r="AO6" s="143">
        <f t="shared" si="5"/>
        <v>8</v>
      </c>
      <c r="AP6" s="137">
        <f ca="1" t="shared" si="6"/>
        <v>0</v>
      </c>
      <c r="AQ6" s="137">
        <f ca="1" t="shared" si="6"/>
        <v>0</v>
      </c>
      <c r="AR6" s="137">
        <f ca="1" t="shared" si="6"/>
        <v>0</v>
      </c>
      <c r="AS6" s="137">
        <f ca="1" t="shared" si="6"/>
        <v>1</v>
      </c>
      <c r="AT6" s="137">
        <f ca="1" t="shared" si="6"/>
        <v>0</v>
      </c>
      <c r="AU6" s="137">
        <f ca="1" t="shared" si="6"/>
        <v>0</v>
      </c>
      <c r="AV6" s="137">
        <f ca="1" t="shared" si="6"/>
        <v>0</v>
      </c>
      <c r="AW6" s="137">
        <f ca="1" t="shared" si="6"/>
        <v>0</v>
      </c>
      <c r="AX6" s="137">
        <f ca="1" t="shared" si="7"/>
        <v>0</v>
      </c>
      <c r="AY6" s="137">
        <f ca="1" t="shared" si="7"/>
        <v>3</v>
      </c>
      <c r="AZ6" s="137">
        <f ca="1" t="shared" si="7"/>
        <v>2</v>
      </c>
      <c r="BA6" s="137">
        <f ca="1" t="shared" si="7"/>
        <v>0</v>
      </c>
      <c r="BB6" s="137">
        <f ca="1" t="shared" si="7"/>
        <v>3</v>
      </c>
      <c r="BC6" s="137">
        <f ca="1" t="shared" si="7"/>
        <v>3</v>
      </c>
      <c r="BD6" s="137">
        <f ca="1" t="shared" si="7"/>
        <v>0</v>
      </c>
      <c r="BE6" s="137">
        <f ca="1" t="shared" si="7"/>
        <v>0</v>
      </c>
      <c r="BF6" s="137">
        <f ca="1" t="shared" si="8"/>
        <v>3</v>
      </c>
      <c r="BG6" s="137">
        <f ca="1" t="shared" si="8"/>
        <v>2</v>
      </c>
      <c r="BH6" s="137">
        <f ca="1" t="shared" si="8"/>
        <v>3</v>
      </c>
      <c r="BI6" s="137">
        <f ca="1" t="shared" si="8"/>
        <v>0</v>
      </c>
      <c r="BJ6" s="137">
        <f ca="1" t="shared" si="8"/>
        <v>0</v>
      </c>
      <c r="BK6" s="137">
        <f ca="1" t="shared" si="8"/>
        <v>0</v>
      </c>
      <c r="BL6" s="137">
        <f ca="1" t="shared" si="8"/>
        <v>0</v>
      </c>
      <c r="BM6" s="137">
        <f ca="1" t="shared" si="8"/>
        <v>0</v>
      </c>
      <c r="BN6" s="137">
        <v>98</v>
      </c>
    </row>
    <row r="7" spans="1:66" ht="15.75" customHeight="1" thickBot="1" thickTop="1">
      <c r="A7"/>
      <c r="B7" s="20">
        <v>2</v>
      </c>
      <c r="C7" s="20">
        <v>4</v>
      </c>
      <c r="D7" s="21"/>
      <c r="E7" s="22">
        <v>5</v>
      </c>
      <c r="F7" s="23" t="str">
        <f ca="1">IF(OR(BN7&lt;MinIndex,BN7&gt;MaxIndex),"",OFFSET(ЛИСТ!$B$1,BN7,0))</f>
        <v>Мусатов Дмитрий</v>
      </c>
      <c r="G7" s="24"/>
      <c r="H7" s="166">
        <f ca="1">IF(OFFSET($H$3,H$2-1,1+($E7-1)*2)="","",OFFSET($H$3,H$2-1,1+($E7-1)*2))</f>
        <v>0</v>
      </c>
      <c r="I7" s="167">
        <f ca="1">IF(OFFSET($H$3,H$2-1,($E7-1)*2)="","",OFFSET($H$3,H$2-1,($E7-1)*2))</f>
        <v>3</v>
      </c>
      <c r="J7" s="172">
        <f ca="1">IF(OFFSET($H$3,J$2-1,1+($E7-1)*2)="","",OFFSET($H$3,J$2-1,1+($E7-1)*2))</f>
        <v>0</v>
      </c>
      <c r="K7" s="167">
        <f ca="1">IF(OFFSET($H$3,J$2-1,($E7-1)*2)="","",OFFSET($H$3,J$2-1,($E7-1)*2))</f>
        <v>3</v>
      </c>
      <c r="L7" s="172">
        <f ca="1">IF(OFFSET($H$3,L$2-1,1+($E7-1)*2)="","",OFFSET($H$3,L$2-1,1+($E7-1)*2))</f>
        <v>0</v>
      </c>
      <c r="M7" s="167">
        <f ca="1">IF(OFFSET($H$3,L$2-1,($E7-1)*2)="","",OFFSET($H$3,L$2-1,($E7-1)*2))</f>
        <v>3</v>
      </c>
      <c r="N7" s="172">
        <f ca="1">IF(OFFSET($H$3,N$2-1,1+($E7-1)*2)="","",OFFSET($H$3,N$2-1,1+($E7-1)*2))</f>
        <v>0</v>
      </c>
      <c r="O7" s="167">
        <f ca="1">IF(OFFSET($H$3,N$2-1,($E7-1)*2)="","",OFFSET($H$3,N$2-1,($E7-1)*2))</f>
        <v>3</v>
      </c>
      <c r="P7" s="168"/>
      <c r="Q7" s="168"/>
      <c r="R7" s="121">
        <v>3</v>
      </c>
      <c r="S7" s="122">
        <v>0</v>
      </c>
      <c r="T7" s="121"/>
      <c r="U7" s="122"/>
      <c r="V7" s="121"/>
      <c r="W7" s="122"/>
      <c r="X7" s="126">
        <f ca="1" t="shared" si="0"/>
        <v>6</v>
      </c>
      <c r="Y7" s="131">
        <f t="shared" si="1"/>
        <v>5</v>
      </c>
      <c r="Z7" s="126">
        <f t="shared" si="2"/>
        <v>0</v>
      </c>
      <c r="AA7" s="131">
        <f t="shared" si="3"/>
        <v>0</v>
      </c>
      <c r="AB7" s="132">
        <f t="shared" si="9"/>
      </c>
      <c r="AC7" s="145"/>
      <c r="AD7" s="28">
        <v>5</v>
      </c>
      <c r="AE7" s="29" t="str">
        <f ca="1" t="shared" si="10"/>
        <v>Ижиков Николай</v>
      </c>
      <c r="AF7" s="29" t="str">
        <f ca="1" t="shared" si="11"/>
        <v>Лурье Вячеслав</v>
      </c>
      <c r="AG7" s="30">
        <f ca="1" t="shared" si="12"/>
        <v>2</v>
      </c>
      <c r="AH7" s="30">
        <f ca="1" t="shared" si="13"/>
        <v>3</v>
      </c>
      <c r="AI7" s="176"/>
      <c r="AJ7" s="147"/>
      <c r="AK7" s="147"/>
      <c r="AL7" s="147"/>
      <c r="AM7" s="139">
        <f t="shared" si="14"/>
        <v>6</v>
      </c>
      <c r="AN7" s="142">
        <f t="shared" si="4"/>
        <v>1</v>
      </c>
      <c r="AO7" s="143">
        <f t="shared" si="5"/>
        <v>6</v>
      </c>
      <c r="AP7" s="137">
        <f ca="1" t="shared" si="6"/>
        <v>0</v>
      </c>
      <c r="AQ7" s="137">
        <f ca="1" t="shared" si="6"/>
        <v>0</v>
      </c>
      <c r="AR7" s="137">
        <f ca="1" t="shared" si="6"/>
        <v>0</v>
      </c>
      <c r="AS7" s="137">
        <f ca="1" t="shared" si="6"/>
        <v>0</v>
      </c>
      <c r="AT7" s="137">
        <f ca="1" t="shared" si="6"/>
        <v>1</v>
      </c>
      <c r="AU7" s="137">
        <f ca="1" t="shared" si="6"/>
        <v>0</v>
      </c>
      <c r="AV7" s="137">
        <f ca="1" t="shared" si="6"/>
        <v>0</v>
      </c>
      <c r="AW7" s="137">
        <f ca="1" t="shared" si="6"/>
        <v>0</v>
      </c>
      <c r="AX7" s="137">
        <f ca="1" t="shared" si="7"/>
        <v>0</v>
      </c>
      <c r="AY7" s="137">
        <f ca="1" t="shared" si="7"/>
        <v>0</v>
      </c>
      <c r="AZ7" s="137">
        <f ca="1" t="shared" si="7"/>
        <v>0</v>
      </c>
      <c r="BA7" s="137">
        <f ca="1" t="shared" si="7"/>
        <v>0</v>
      </c>
      <c r="BB7" s="137">
        <f ca="1" t="shared" si="7"/>
        <v>0</v>
      </c>
      <c r="BC7" s="137">
        <f ca="1" t="shared" si="7"/>
        <v>3</v>
      </c>
      <c r="BD7" s="137">
        <f ca="1" t="shared" si="7"/>
        <v>0</v>
      </c>
      <c r="BE7" s="137">
        <f ca="1" t="shared" si="7"/>
        <v>0</v>
      </c>
      <c r="BF7" s="137">
        <f ca="1" t="shared" si="8"/>
        <v>3</v>
      </c>
      <c r="BG7" s="137">
        <f ca="1" t="shared" si="8"/>
        <v>3</v>
      </c>
      <c r="BH7" s="137">
        <f ca="1" t="shared" si="8"/>
        <v>3</v>
      </c>
      <c r="BI7" s="137">
        <f ca="1" t="shared" si="8"/>
        <v>3</v>
      </c>
      <c r="BJ7" s="137">
        <f ca="1" t="shared" si="8"/>
        <v>0</v>
      </c>
      <c r="BK7" s="137">
        <f ca="1" t="shared" si="8"/>
        <v>0</v>
      </c>
      <c r="BL7" s="137">
        <f ca="1" t="shared" si="8"/>
        <v>0</v>
      </c>
      <c r="BM7" s="137">
        <f ca="1" t="shared" si="8"/>
        <v>0</v>
      </c>
      <c r="BN7" s="137">
        <v>106</v>
      </c>
    </row>
    <row r="8" spans="1:66" ht="15.75" customHeight="1" thickBot="1" thickTop="1">
      <c r="A8"/>
      <c r="B8" s="20">
        <v>3</v>
      </c>
      <c r="C8" s="20">
        <v>4</v>
      </c>
      <c r="D8" s="21"/>
      <c r="E8" s="22">
        <v>6</v>
      </c>
      <c r="F8" s="23" t="str">
        <f ca="1">IF(OR(BN8&lt;MinIndex,BN8&gt;MaxIndex),"",OFFSET(ЛИСТ!$B$1,BN8,0))</f>
        <v>Каплюк Виктор</v>
      </c>
      <c r="G8" s="24"/>
      <c r="H8" s="121">
        <v>0</v>
      </c>
      <c r="I8" s="122">
        <v>3</v>
      </c>
      <c r="J8" s="121">
        <v>0</v>
      </c>
      <c r="K8" s="122">
        <v>3</v>
      </c>
      <c r="L8" s="121">
        <v>0</v>
      </c>
      <c r="M8" s="122">
        <v>3</v>
      </c>
      <c r="N8" s="121">
        <v>0</v>
      </c>
      <c r="O8" s="122">
        <v>3</v>
      </c>
      <c r="P8" s="121">
        <v>0</v>
      </c>
      <c r="Q8" s="122">
        <v>3</v>
      </c>
      <c r="R8" s="127"/>
      <c r="S8" s="127"/>
      <c r="T8" s="121"/>
      <c r="U8" s="122"/>
      <c r="V8" s="121"/>
      <c r="W8" s="122"/>
      <c r="X8" s="126">
        <f ca="1" t="shared" si="0"/>
        <v>5</v>
      </c>
      <c r="Y8" s="131">
        <f t="shared" si="1"/>
        <v>6</v>
      </c>
      <c r="Z8" s="126">
        <f t="shared" si="2"/>
        <v>0</v>
      </c>
      <c r="AA8" s="131">
        <f t="shared" si="3"/>
        <v>0</v>
      </c>
      <c r="AB8" s="132">
        <f t="shared" si="9"/>
      </c>
      <c r="AC8" s="145"/>
      <c r="AD8" s="28">
        <v>6</v>
      </c>
      <c r="AE8" s="29" t="str">
        <f ca="1" t="shared" si="10"/>
        <v>Сысоев Сергей</v>
      </c>
      <c r="AF8" s="29" t="str">
        <f ca="1" t="shared" si="11"/>
        <v>Лурье Вячеслав</v>
      </c>
      <c r="AG8" s="30">
        <f ca="1" t="shared" si="12"/>
        <v>3</v>
      </c>
      <c r="AH8" s="30">
        <f ca="1" t="shared" si="13"/>
        <v>2</v>
      </c>
      <c r="AI8" s="176"/>
      <c r="AJ8" s="147"/>
      <c r="AK8" s="147"/>
      <c r="AL8" s="147"/>
      <c r="AM8" s="139">
        <f t="shared" si="14"/>
        <v>6</v>
      </c>
      <c r="AN8" s="142">
        <f t="shared" si="4"/>
        <v>1</v>
      </c>
      <c r="AO8" s="143">
        <f t="shared" si="5"/>
        <v>5</v>
      </c>
      <c r="AP8" s="137">
        <f ca="1" t="shared" si="6"/>
        <v>0</v>
      </c>
      <c r="AQ8" s="137">
        <f ca="1" t="shared" si="6"/>
        <v>0</v>
      </c>
      <c r="AR8" s="137">
        <f ca="1" t="shared" si="6"/>
        <v>0</v>
      </c>
      <c r="AS8" s="137">
        <f ca="1" t="shared" si="6"/>
        <v>0</v>
      </c>
      <c r="AT8" s="137">
        <f ca="1" t="shared" si="6"/>
        <v>0</v>
      </c>
      <c r="AU8" s="137">
        <f ca="1" t="shared" si="6"/>
        <v>1</v>
      </c>
      <c r="AV8" s="137">
        <f ca="1" t="shared" si="6"/>
        <v>0</v>
      </c>
      <c r="AW8" s="137">
        <f ca="1" t="shared" si="6"/>
        <v>0</v>
      </c>
      <c r="AX8" s="137">
        <f ca="1" t="shared" si="7"/>
        <v>0</v>
      </c>
      <c r="AY8" s="137">
        <f ca="1" t="shared" si="7"/>
        <v>0</v>
      </c>
      <c r="AZ8" s="137">
        <f ca="1" t="shared" si="7"/>
        <v>0</v>
      </c>
      <c r="BA8" s="137">
        <f ca="1" t="shared" si="7"/>
        <v>0</v>
      </c>
      <c r="BB8" s="137">
        <f ca="1" t="shared" si="7"/>
        <v>0</v>
      </c>
      <c r="BC8" s="137">
        <f ca="1" t="shared" si="7"/>
        <v>0</v>
      </c>
      <c r="BD8" s="137">
        <f ca="1" t="shared" si="7"/>
        <v>0</v>
      </c>
      <c r="BE8" s="137">
        <f ca="1" t="shared" si="7"/>
        <v>0</v>
      </c>
      <c r="BF8" s="137">
        <f ca="1" t="shared" si="8"/>
        <v>3</v>
      </c>
      <c r="BG8" s="137">
        <f ca="1" t="shared" si="8"/>
        <v>3</v>
      </c>
      <c r="BH8" s="137">
        <f ca="1" t="shared" si="8"/>
        <v>3</v>
      </c>
      <c r="BI8" s="137">
        <f ca="1" t="shared" si="8"/>
        <v>3</v>
      </c>
      <c r="BJ8" s="137">
        <f ca="1" t="shared" si="8"/>
        <v>3</v>
      </c>
      <c r="BK8" s="137">
        <f ca="1" t="shared" si="8"/>
        <v>0</v>
      </c>
      <c r="BL8" s="137">
        <f ca="1" t="shared" si="8"/>
        <v>0</v>
      </c>
      <c r="BM8" s="137">
        <f ca="1" t="shared" si="8"/>
        <v>0</v>
      </c>
      <c r="BN8" s="137">
        <v>70</v>
      </c>
    </row>
    <row r="9" spans="1:66" ht="15.75" customHeight="1" thickBot="1" thickTop="1">
      <c r="A9"/>
      <c r="B9" s="20">
        <v>1</v>
      </c>
      <c r="C9" s="20">
        <v>5</v>
      </c>
      <c r="D9" s="21"/>
      <c r="E9" s="22">
        <v>7</v>
      </c>
      <c r="F9" s="23">
        <f ca="1">IF(OR(BN9&lt;MinIndex,BN9&gt;MaxIndex),"",OFFSET(ЛИСТ!$B$1,BN9,0))</f>
      </c>
      <c r="G9" s="24"/>
      <c r="H9" s="121"/>
      <c r="I9" s="122"/>
      <c r="J9" s="121"/>
      <c r="K9" s="122"/>
      <c r="L9" s="121"/>
      <c r="M9" s="122"/>
      <c r="N9" s="121"/>
      <c r="O9" s="122"/>
      <c r="P9" s="121"/>
      <c r="Q9" s="122"/>
      <c r="R9" s="121">
        <f ca="1">IF(OFFSET($H$3,R$2-1,1+($E9-1)*2)="","",OFFSET($H$3,R$2-1,1+($E9-1)*2))</f>
      </c>
      <c r="S9" s="122">
        <f ca="1">IF(OFFSET($H$3,R$2-1,($E9-1)*2)="","",OFFSET($H$3,R$2-1,($E9-1)*2))</f>
      </c>
      <c r="T9" s="127"/>
      <c r="U9" s="127"/>
      <c r="V9" s="121"/>
      <c r="W9" s="122"/>
      <c r="X9" s="126">
        <f ca="1" t="shared" si="0"/>
        <v>0</v>
      </c>
      <c r="Y9" s="131">
        <f t="shared" si="1"/>
        <v>0</v>
      </c>
      <c r="Z9" s="126">
        <f t="shared" si="2"/>
        <v>0</v>
      </c>
      <c r="AA9" s="131">
        <f t="shared" si="3"/>
        <v>0</v>
      </c>
      <c r="AB9" s="132">
        <f t="shared" si="9"/>
      </c>
      <c r="AC9" s="145"/>
      <c r="AD9" s="28">
        <v>7</v>
      </c>
      <c r="AE9" s="29" t="str">
        <f ca="1" t="shared" si="10"/>
        <v>Панкратов Валентин</v>
      </c>
      <c r="AF9" s="29" t="str">
        <f ca="1" t="shared" si="11"/>
        <v>Мусатов Дмитрий</v>
      </c>
      <c r="AG9" s="30">
        <f ca="1" t="shared" si="12"/>
        <v>3</v>
      </c>
      <c r="AH9" s="30">
        <f ca="1" t="shared" si="13"/>
        <v>0</v>
      </c>
      <c r="AI9" s="176"/>
      <c r="AJ9" s="147"/>
      <c r="AK9" s="147"/>
      <c r="AL9" s="147"/>
      <c r="AM9" s="139">
        <f t="shared" si="14"/>
        <v>6</v>
      </c>
      <c r="AN9" s="142">
        <f t="shared" si="4"/>
        <v>0</v>
      </c>
      <c r="AO9" s="143">
        <f t="shared" si="5"/>
        <v>0</v>
      </c>
      <c r="AP9" s="137">
        <f ca="1" t="shared" si="6"/>
        <v>0</v>
      </c>
      <c r="AQ9" s="137">
        <f ca="1" t="shared" si="6"/>
        <v>0</v>
      </c>
      <c r="AR9" s="137">
        <f ca="1" t="shared" si="6"/>
        <v>0</v>
      </c>
      <c r="AS9" s="137">
        <f ca="1" t="shared" si="6"/>
        <v>0</v>
      </c>
      <c r="AT9" s="137">
        <f ca="1" t="shared" si="6"/>
        <v>0</v>
      </c>
      <c r="AU9" s="137">
        <f ca="1" t="shared" si="6"/>
        <v>0</v>
      </c>
      <c r="AV9" s="137">
        <f ca="1" t="shared" si="6"/>
        <v>1</v>
      </c>
      <c r="AW9" s="137">
        <f ca="1" t="shared" si="6"/>
        <v>1</v>
      </c>
      <c r="AX9" s="137">
        <f ca="1" t="shared" si="7"/>
        <v>0</v>
      </c>
      <c r="AY9" s="137">
        <f ca="1" t="shared" si="7"/>
        <v>0</v>
      </c>
      <c r="AZ9" s="137">
        <f ca="1" t="shared" si="7"/>
        <v>0</v>
      </c>
      <c r="BA9" s="137">
        <f ca="1" t="shared" si="7"/>
        <v>0</v>
      </c>
      <c r="BB9" s="137">
        <f ca="1" t="shared" si="7"/>
        <v>0</v>
      </c>
      <c r="BC9" s="137">
        <f ca="1" t="shared" si="7"/>
      </c>
      <c r="BD9" s="137">
        <f ca="1" t="shared" si="7"/>
        <v>0</v>
      </c>
      <c r="BE9" s="137">
        <f ca="1" t="shared" si="7"/>
        <v>0</v>
      </c>
      <c r="BF9" s="137">
        <f ca="1" t="shared" si="8"/>
        <v>0</v>
      </c>
      <c r="BG9" s="137">
        <f ca="1" t="shared" si="8"/>
        <v>0</v>
      </c>
      <c r="BH9" s="137">
        <f ca="1" t="shared" si="8"/>
        <v>0</v>
      </c>
      <c r="BI9" s="137">
        <f ca="1" t="shared" si="8"/>
        <v>0</v>
      </c>
      <c r="BJ9" s="137">
        <f ca="1" t="shared" si="8"/>
        <v>0</v>
      </c>
      <c r="BK9" s="137">
        <f ca="1" t="shared" si="8"/>
      </c>
      <c r="BL9" s="137">
        <f ca="1" t="shared" si="8"/>
        <v>0</v>
      </c>
      <c r="BM9" s="137">
        <f ca="1" t="shared" si="8"/>
        <v>0</v>
      </c>
      <c r="BN9" s="137">
        <v>1</v>
      </c>
    </row>
    <row r="10" spans="1:66" ht="15.75" customHeight="1" thickBot="1" thickTop="1">
      <c r="A10"/>
      <c r="B10" s="20">
        <v>2</v>
      </c>
      <c r="C10" s="20">
        <v>5</v>
      </c>
      <c r="D10" s="21"/>
      <c r="E10" s="22">
        <v>8</v>
      </c>
      <c r="F10" s="23">
        <f ca="1">IF(OR(BN10&lt;MinIndex,BN10&gt;MaxIndex),"",OFFSET(ЛИСТ!$B$1,BN10,0))</f>
      </c>
      <c r="G10" s="32"/>
      <c r="H10" s="121"/>
      <c r="I10" s="122"/>
      <c r="J10" s="121"/>
      <c r="K10" s="122"/>
      <c r="L10" s="121"/>
      <c r="M10" s="122"/>
      <c r="N10" s="121"/>
      <c r="O10" s="122"/>
      <c r="P10" s="121"/>
      <c r="Q10" s="122"/>
      <c r="R10" s="121">
        <f ca="1">IF(OFFSET($H$3,R$2-1,1+($E10-1)*2)="","",OFFSET($H$3,R$2-1,1+($E10-1)*2))</f>
      </c>
      <c r="S10" s="122">
        <f ca="1">IF(OFFSET($H$3,R$2-1,($E10-1)*2)="","",OFFSET($H$3,R$2-1,($E10-1)*2))</f>
      </c>
      <c r="T10" s="121">
        <f ca="1">IF(OFFSET($H$3,T$2-1,1+($E10-1)*2)="","",OFFSET($H$3,T$2-1,1+($E10-1)*2))</f>
      </c>
      <c r="U10" s="122">
        <f ca="1">IF(OFFSET($H$3,T$2-1,($E10-1)*2)="","",OFFSET($H$3,T$2-1,($E10-1)*2))</f>
      </c>
      <c r="V10" s="128"/>
      <c r="W10" s="129"/>
      <c r="X10" s="126">
        <f ca="1" t="shared" si="0"/>
        <v>0</v>
      </c>
      <c r="Y10" s="131">
        <f t="shared" si="1"/>
        <v>0</v>
      </c>
      <c r="Z10" s="126">
        <f t="shared" si="2"/>
        <v>0</v>
      </c>
      <c r="AA10" s="131">
        <f t="shared" si="3"/>
        <v>0</v>
      </c>
      <c r="AB10" s="132">
        <f t="shared" si="9"/>
      </c>
      <c r="AC10" s="145"/>
      <c r="AD10" s="28">
        <v>8</v>
      </c>
      <c r="AE10" s="29" t="str">
        <f ca="1" t="shared" si="10"/>
        <v>Ижиков Николай</v>
      </c>
      <c r="AF10" s="29" t="str">
        <f ca="1" t="shared" si="11"/>
        <v>Мусатов Дмитрий</v>
      </c>
      <c r="AG10" s="30">
        <f ca="1" t="shared" si="12"/>
        <v>3</v>
      </c>
      <c r="AH10" s="30">
        <f ca="1" t="shared" si="13"/>
        <v>0</v>
      </c>
      <c r="AI10" s="176"/>
      <c r="AJ10" s="147"/>
      <c r="AK10" s="147"/>
      <c r="AL10" s="147"/>
      <c r="AM10" s="139">
        <f t="shared" si="14"/>
        <v>6</v>
      </c>
      <c r="AN10" s="142">
        <f t="shared" si="4"/>
        <v>0</v>
      </c>
      <c r="AO10" s="143">
        <f t="shared" si="5"/>
        <v>0</v>
      </c>
      <c r="AP10" s="137">
        <f ca="1" t="shared" si="6"/>
        <v>0</v>
      </c>
      <c r="AQ10" s="137">
        <f ca="1" t="shared" si="6"/>
        <v>0</v>
      </c>
      <c r="AR10" s="137">
        <f ca="1" t="shared" si="6"/>
        <v>0</v>
      </c>
      <c r="AS10" s="137">
        <f ca="1" t="shared" si="6"/>
        <v>0</v>
      </c>
      <c r="AT10" s="137">
        <f ca="1" t="shared" si="6"/>
        <v>0</v>
      </c>
      <c r="AU10" s="137">
        <f ca="1" t="shared" si="6"/>
        <v>0</v>
      </c>
      <c r="AV10" s="137">
        <f ca="1" t="shared" si="6"/>
        <v>1</v>
      </c>
      <c r="AW10" s="137">
        <f ca="1" t="shared" si="6"/>
        <v>1</v>
      </c>
      <c r="AX10" s="137">
        <f ca="1" t="shared" si="7"/>
        <v>0</v>
      </c>
      <c r="AY10" s="137">
        <f ca="1" t="shared" si="7"/>
        <v>0</v>
      </c>
      <c r="AZ10" s="137">
        <f ca="1" t="shared" si="7"/>
        <v>0</v>
      </c>
      <c r="BA10" s="137">
        <f ca="1" t="shared" si="7"/>
        <v>0</v>
      </c>
      <c r="BB10" s="137">
        <f ca="1" t="shared" si="7"/>
        <v>0</v>
      </c>
      <c r="BC10" s="137">
        <f ca="1" t="shared" si="7"/>
      </c>
      <c r="BD10" s="137">
        <f ca="1" t="shared" si="7"/>
      </c>
      <c r="BE10" s="137">
        <f ca="1" t="shared" si="7"/>
        <v>0</v>
      </c>
      <c r="BF10" s="137">
        <f ca="1" t="shared" si="8"/>
        <v>0</v>
      </c>
      <c r="BG10" s="137">
        <f ca="1" t="shared" si="8"/>
        <v>0</v>
      </c>
      <c r="BH10" s="137">
        <f ca="1" t="shared" si="8"/>
        <v>0</v>
      </c>
      <c r="BI10" s="137">
        <f ca="1" t="shared" si="8"/>
        <v>0</v>
      </c>
      <c r="BJ10" s="137">
        <f ca="1" t="shared" si="8"/>
        <v>0</v>
      </c>
      <c r="BK10" s="137">
        <f ca="1" t="shared" si="8"/>
      </c>
      <c r="BL10" s="137">
        <f ca="1" t="shared" si="8"/>
      </c>
      <c r="BM10" s="137">
        <f ca="1" t="shared" si="8"/>
        <v>0</v>
      </c>
      <c r="BN10" s="137">
        <v>1</v>
      </c>
    </row>
    <row r="11" spans="1:66" ht="15.75" customHeight="1" thickBot="1" thickTop="1">
      <c r="A11"/>
      <c r="B11" s="20">
        <v>3</v>
      </c>
      <c r="C11" s="20">
        <v>5</v>
      </c>
      <c r="D11" s="21"/>
      <c r="E11" s="8"/>
      <c r="F11" s="8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28">
        <v>9</v>
      </c>
      <c r="AE11" s="29" t="str">
        <f ca="1" t="shared" si="10"/>
        <v>Сысоев Сергей</v>
      </c>
      <c r="AF11" s="29" t="str">
        <f ca="1" t="shared" si="11"/>
        <v>Мусатов Дмитрий</v>
      </c>
      <c r="AG11" s="30">
        <f ca="1" t="shared" si="12"/>
        <v>3</v>
      </c>
      <c r="AH11" s="30">
        <f ca="1" t="shared" si="13"/>
        <v>0</v>
      </c>
      <c r="AI11" s="176"/>
      <c r="AJ11" s="147"/>
      <c r="AK11" s="147"/>
      <c r="AL11" s="147"/>
      <c r="AM11" s="8"/>
      <c r="AN11" s="8"/>
      <c r="AO11" s="8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15.75" customHeight="1" thickBot="1">
      <c r="A12"/>
      <c r="B12" s="20">
        <v>4</v>
      </c>
      <c r="C12" s="20">
        <v>5</v>
      </c>
      <c r="D12" s="21"/>
      <c r="E12" s="8"/>
      <c r="F12" s="8"/>
      <c r="G12" s="33">
        <v>1</v>
      </c>
      <c r="H12" s="34">
        <v>1</v>
      </c>
      <c r="I12" s="35">
        <v>3</v>
      </c>
      <c r="J12" s="34">
        <v>2</v>
      </c>
      <c r="K12" s="35">
        <v>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8">
        <v>10</v>
      </c>
      <c r="AE12" s="29" t="str">
        <f ca="1" t="shared" si="10"/>
        <v>Лурье Вячеслав</v>
      </c>
      <c r="AF12" s="29" t="str">
        <f ca="1" t="shared" si="11"/>
        <v>Мусатов Дмитрий</v>
      </c>
      <c r="AG12" s="30">
        <f ca="1" t="shared" si="12"/>
        <v>3</v>
      </c>
      <c r="AH12" s="30">
        <f ca="1" t="shared" si="13"/>
        <v>0</v>
      </c>
      <c r="AI12" s="176"/>
      <c r="AJ12" s="147"/>
      <c r="AK12" s="147"/>
      <c r="AL12" s="147"/>
      <c r="AM12" s="8"/>
      <c r="AN12" s="8"/>
      <c r="AO12" s="8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15.75" customHeight="1" thickBot="1">
      <c r="A13"/>
      <c r="B13" s="20">
        <v>1</v>
      </c>
      <c r="C13" s="20">
        <v>6</v>
      </c>
      <c r="D13" s="21"/>
      <c r="E13" s="8"/>
      <c r="F13" s="36" t="s">
        <v>11</v>
      </c>
      <c r="G13" s="37">
        <v>2</v>
      </c>
      <c r="H13" s="38">
        <v>1</v>
      </c>
      <c r="I13" s="39">
        <v>4</v>
      </c>
      <c r="J13" s="38">
        <v>2</v>
      </c>
      <c r="K13" s="39">
        <v>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8">
        <v>11</v>
      </c>
      <c r="AE13" s="29" t="str">
        <f ca="1" t="shared" si="10"/>
        <v>Панкратов Валентин</v>
      </c>
      <c r="AF13" s="29" t="str">
        <f ca="1" t="shared" si="11"/>
        <v>Каплюк Виктор</v>
      </c>
      <c r="AG13" s="30">
        <f ca="1" t="shared" si="12"/>
        <v>3</v>
      </c>
      <c r="AH13" s="30">
        <f ca="1" t="shared" si="13"/>
        <v>0</v>
      </c>
      <c r="AI13" s="176"/>
      <c r="AJ13" s="147"/>
      <c r="AK13" s="147"/>
      <c r="AL13" s="147"/>
      <c r="AM13" s="8"/>
      <c r="AN13" s="8"/>
      <c r="AO13" s="8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8"/>
      <c r="BG13" s="8"/>
      <c r="BH13" s="8"/>
      <c r="BI13" s="8"/>
      <c r="BJ13" s="8"/>
      <c r="BK13" s="8"/>
      <c r="BL13" s="8"/>
      <c r="BM13" s="8"/>
      <c r="BN13" s="8"/>
    </row>
    <row r="14" spans="1:66" ht="15.75" customHeight="1" thickBot="1">
      <c r="A14"/>
      <c r="B14" s="20">
        <v>2</v>
      </c>
      <c r="C14" s="20">
        <v>6</v>
      </c>
      <c r="D14" s="21"/>
      <c r="E14" s="40"/>
      <c r="F14" s="8"/>
      <c r="G14" s="41">
        <v>3</v>
      </c>
      <c r="H14" s="34">
        <v>1</v>
      </c>
      <c r="I14" s="35">
        <v>2</v>
      </c>
      <c r="J14" s="34">
        <v>3</v>
      </c>
      <c r="K14" s="35">
        <v>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28">
        <v>12</v>
      </c>
      <c r="AE14" s="29" t="str">
        <f ca="1" t="shared" si="10"/>
        <v>Ижиков Николай</v>
      </c>
      <c r="AF14" s="29" t="str">
        <f ca="1" t="shared" si="11"/>
        <v>Каплюк Виктор</v>
      </c>
      <c r="AG14" s="30">
        <f ca="1" t="shared" si="12"/>
        <v>3</v>
      </c>
      <c r="AH14" s="30">
        <f ca="1" t="shared" si="13"/>
        <v>0</v>
      </c>
      <c r="AI14" s="176"/>
      <c r="AJ14" s="147"/>
      <c r="AK14" s="147"/>
      <c r="AL14" s="147"/>
      <c r="AM14" s="8"/>
      <c r="AN14" s="8"/>
      <c r="AO14" s="8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8"/>
      <c r="BG14" s="8"/>
      <c r="BH14" s="8"/>
      <c r="BI14" s="8"/>
      <c r="BJ14" s="8"/>
      <c r="BK14" s="8"/>
      <c r="BL14" s="8"/>
      <c r="BM14" s="8"/>
      <c r="BN14" s="8"/>
    </row>
    <row r="15" spans="1:66" ht="15.75" customHeight="1" thickBot="1">
      <c r="A15"/>
      <c r="B15" s="20">
        <v>3</v>
      </c>
      <c r="C15" s="20">
        <v>6</v>
      </c>
      <c r="D15" s="21"/>
      <c r="E15" s="8"/>
      <c r="F15" s="8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8">
        <v>13</v>
      </c>
      <c r="AE15" s="29" t="str">
        <f ca="1" t="shared" si="10"/>
        <v>Сысоев Сергей</v>
      </c>
      <c r="AF15" s="29" t="str">
        <f ca="1" t="shared" si="11"/>
        <v>Каплюк Виктор</v>
      </c>
      <c r="AG15" s="30">
        <f ca="1" t="shared" si="12"/>
        <v>3</v>
      </c>
      <c r="AH15" s="30">
        <f ca="1" t="shared" si="13"/>
        <v>0</v>
      </c>
      <c r="AI15" s="176"/>
      <c r="AJ15" s="147"/>
      <c r="AK15" s="147"/>
      <c r="AL15" s="147"/>
      <c r="AM15" s="8"/>
      <c r="AN15" s="8"/>
      <c r="AO15" s="8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8"/>
      <c r="BG15" s="8"/>
      <c r="BH15" s="8"/>
      <c r="BI15" s="8"/>
      <c r="BJ15" s="8"/>
      <c r="BK15" s="8"/>
      <c r="BL15" s="8"/>
      <c r="BM15" s="8"/>
      <c r="BN15" s="8"/>
    </row>
    <row r="16" spans="1:66" ht="15.75" customHeight="1" thickBot="1">
      <c r="A16"/>
      <c r="B16" s="20">
        <v>4</v>
      </c>
      <c r="C16" s="20">
        <v>6</v>
      </c>
      <c r="D16" s="21"/>
      <c r="E16" s="8"/>
      <c r="F16" s="8"/>
      <c r="G16" s="37">
        <v>1</v>
      </c>
      <c r="H16" s="38">
        <v>6</v>
      </c>
      <c r="I16" s="39">
        <v>2</v>
      </c>
      <c r="J16" s="38">
        <v>5</v>
      </c>
      <c r="K16" s="39">
        <v>3</v>
      </c>
      <c r="L16" s="38">
        <v>1</v>
      </c>
      <c r="M16" s="39">
        <v>4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28">
        <v>14</v>
      </c>
      <c r="AE16" s="29" t="str">
        <f ca="1" t="shared" si="10"/>
        <v>Лурье Вячеслав</v>
      </c>
      <c r="AF16" s="29" t="str">
        <f ca="1" t="shared" si="11"/>
        <v>Каплюк Виктор</v>
      </c>
      <c r="AG16" s="30">
        <f ca="1" t="shared" si="12"/>
        <v>3</v>
      </c>
      <c r="AH16" s="30">
        <f ca="1" t="shared" si="13"/>
        <v>0</v>
      </c>
      <c r="AI16" s="176"/>
      <c r="AJ16" s="147"/>
      <c r="AK16" s="147"/>
      <c r="AL16" s="147"/>
      <c r="AM16" s="8"/>
      <c r="AN16" s="8"/>
      <c r="AO16" s="8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8"/>
      <c r="BG16" s="8"/>
      <c r="BH16" s="8"/>
      <c r="BI16" s="8"/>
      <c r="BJ16" s="8"/>
      <c r="BK16" s="8"/>
      <c r="BL16" s="8"/>
      <c r="BM16" s="8"/>
      <c r="BN16" s="8"/>
    </row>
    <row r="17" spans="1:66" ht="15.75" customHeight="1" thickBot="1">
      <c r="A17"/>
      <c r="B17" s="20">
        <v>5</v>
      </c>
      <c r="C17" s="20">
        <v>6</v>
      </c>
      <c r="D17" s="21"/>
      <c r="E17" s="8"/>
      <c r="F17" s="8"/>
      <c r="G17" s="42">
        <v>2</v>
      </c>
      <c r="H17" s="34">
        <v>3</v>
      </c>
      <c r="I17" s="35">
        <v>4</v>
      </c>
      <c r="J17" s="34">
        <v>2</v>
      </c>
      <c r="K17" s="35">
        <v>5</v>
      </c>
      <c r="L17" s="34">
        <v>1</v>
      </c>
      <c r="M17" s="35">
        <v>6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28">
        <v>15</v>
      </c>
      <c r="AE17" s="29" t="str">
        <f ca="1" t="shared" si="10"/>
        <v>Мусатов Дмитрий</v>
      </c>
      <c r="AF17" s="29" t="str">
        <f ca="1" t="shared" si="11"/>
        <v>Каплюк Виктор</v>
      </c>
      <c r="AG17" s="30">
        <f ca="1" t="shared" si="12"/>
        <v>3</v>
      </c>
      <c r="AH17" s="30">
        <f ca="1" t="shared" si="13"/>
        <v>0</v>
      </c>
      <c r="AI17" s="176"/>
      <c r="AJ17" s="147"/>
      <c r="AK17" s="147"/>
      <c r="AL17" s="147"/>
      <c r="AM17" s="8"/>
      <c r="AN17" s="8"/>
      <c r="AO17" s="8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8"/>
      <c r="BG17" s="8"/>
      <c r="BH17" s="8"/>
      <c r="BI17" s="8"/>
      <c r="BJ17" s="8"/>
      <c r="BK17" s="8"/>
      <c r="BL17" s="8"/>
      <c r="BM17" s="8"/>
      <c r="BN17" s="8"/>
    </row>
    <row r="18" spans="1:66" ht="15.75" customHeight="1" thickBot="1">
      <c r="A18"/>
      <c r="B18" s="20">
        <v>1</v>
      </c>
      <c r="C18" s="20">
        <v>7</v>
      </c>
      <c r="D18" s="21"/>
      <c r="E18" s="8"/>
      <c r="F18" s="36" t="s">
        <v>12</v>
      </c>
      <c r="G18" s="37">
        <v>3</v>
      </c>
      <c r="H18" s="38">
        <v>5</v>
      </c>
      <c r="I18" s="39">
        <v>6</v>
      </c>
      <c r="J18" s="38">
        <v>4</v>
      </c>
      <c r="K18" s="39">
        <v>2</v>
      </c>
      <c r="L18" s="38">
        <v>3</v>
      </c>
      <c r="M18" s="39">
        <v>1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28">
        <v>16</v>
      </c>
      <c r="AE18" s="29">
        <f ca="1" t="shared" si="10"/>
      </c>
      <c r="AF18" s="29">
        <f ca="1" t="shared" si="11"/>
      </c>
      <c r="AG18" s="30">
        <f ca="1" t="shared" si="12"/>
      </c>
      <c r="AH18" s="30">
        <f ca="1" t="shared" si="13"/>
      </c>
      <c r="AI18" s="176"/>
      <c r="AJ18" s="147"/>
      <c r="AK18" s="147"/>
      <c r="AL18" s="147"/>
      <c r="AM18" s="8"/>
      <c r="AN18" s="8"/>
      <c r="AO18" s="8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8"/>
      <c r="BG18" s="8"/>
      <c r="BH18" s="8"/>
      <c r="BI18" s="8"/>
      <c r="BJ18" s="8"/>
      <c r="BK18" s="8"/>
      <c r="BL18" s="8"/>
      <c r="BM18" s="8"/>
      <c r="BN18" s="8"/>
    </row>
    <row r="19" spans="1:66" ht="15.75" customHeight="1" thickBot="1">
      <c r="A19"/>
      <c r="B19" s="20">
        <v>2</v>
      </c>
      <c r="C19" s="20">
        <v>7</v>
      </c>
      <c r="D19" s="21"/>
      <c r="E19" s="8"/>
      <c r="F19" s="8"/>
      <c r="G19" s="42">
        <v>4</v>
      </c>
      <c r="H19" s="34">
        <v>4</v>
      </c>
      <c r="I19" s="35">
        <v>5</v>
      </c>
      <c r="J19" s="34">
        <v>3</v>
      </c>
      <c r="K19" s="35">
        <v>6</v>
      </c>
      <c r="L19" s="34">
        <v>1</v>
      </c>
      <c r="M19" s="35">
        <v>2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28">
        <v>17</v>
      </c>
      <c r="AE19" s="29">
        <f ca="1" t="shared" si="10"/>
      </c>
      <c r="AF19" s="29">
        <f ca="1" t="shared" si="11"/>
      </c>
      <c r="AG19" s="30">
        <f ca="1" t="shared" si="12"/>
      </c>
      <c r="AH19" s="30">
        <f ca="1" t="shared" si="13"/>
      </c>
      <c r="AI19" s="176"/>
      <c r="AJ19" s="147"/>
      <c r="AK19" s="147"/>
      <c r="AL19" s="147"/>
      <c r="AM19" s="8"/>
      <c r="AN19" s="8"/>
      <c r="AO19" s="8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8"/>
      <c r="BG19" s="8"/>
      <c r="BH19" s="8"/>
      <c r="BI19" s="8"/>
      <c r="BJ19" s="8"/>
      <c r="BK19" s="8"/>
      <c r="BL19" s="8"/>
      <c r="BM19" s="8"/>
      <c r="BN19" s="8"/>
    </row>
    <row r="20" spans="1:66" ht="15.75" customHeight="1" thickBot="1">
      <c r="A20"/>
      <c r="B20" s="20">
        <v>3</v>
      </c>
      <c r="C20" s="20">
        <v>7</v>
      </c>
      <c r="D20" s="21"/>
      <c r="E20" s="8"/>
      <c r="F20" s="8"/>
      <c r="G20" s="37">
        <v>5</v>
      </c>
      <c r="H20" s="38">
        <v>2</v>
      </c>
      <c r="I20" s="39">
        <v>3</v>
      </c>
      <c r="J20" s="38">
        <v>6</v>
      </c>
      <c r="K20" s="39">
        <v>4</v>
      </c>
      <c r="L20" s="38">
        <v>5</v>
      </c>
      <c r="M20" s="39">
        <v>1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28">
        <v>18</v>
      </c>
      <c r="AE20" s="29">
        <f ca="1" t="shared" si="10"/>
      </c>
      <c r="AF20" s="29">
        <f ca="1" t="shared" si="11"/>
      </c>
      <c r="AG20" s="30">
        <f ca="1" t="shared" si="12"/>
      </c>
      <c r="AH20" s="30">
        <f ca="1" t="shared" si="13"/>
      </c>
      <c r="AI20" s="176"/>
      <c r="AJ20" s="147"/>
      <c r="AK20" s="147"/>
      <c r="AL20" s="147"/>
      <c r="AM20" s="8"/>
      <c r="AN20" s="8"/>
      <c r="AO20" s="8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8"/>
      <c r="BG20" s="8"/>
      <c r="BH20" s="8"/>
      <c r="BI20" s="8"/>
      <c r="BJ20" s="8"/>
      <c r="BK20" s="8"/>
      <c r="BL20" s="8"/>
      <c r="BM20" s="8"/>
      <c r="BN20" s="8"/>
    </row>
    <row r="21" spans="1:66" ht="15.75" customHeight="1" thickBot="1">
      <c r="A21"/>
      <c r="B21" s="20">
        <v>4</v>
      </c>
      <c r="C21" s="20">
        <v>7</v>
      </c>
      <c r="D21" s="21"/>
      <c r="E21" s="8"/>
      <c r="F21" s="8"/>
      <c r="G21" s="4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28">
        <v>19</v>
      </c>
      <c r="AE21" s="29">
        <f ca="1" t="shared" si="10"/>
      </c>
      <c r="AF21" s="29">
        <f ca="1" t="shared" si="11"/>
      </c>
      <c r="AG21" s="30">
        <f ca="1" t="shared" si="12"/>
      </c>
      <c r="AH21" s="30">
        <f ca="1" t="shared" si="13"/>
      </c>
      <c r="AI21" s="176"/>
      <c r="AJ21" s="147"/>
      <c r="AK21" s="147"/>
      <c r="AL21" s="147"/>
      <c r="AM21" s="8"/>
      <c r="AN21" s="8"/>
      <c r="AO21" s="8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8"/>
      <c r="BG21" s="8"/>
      <c r="BH21" s="8"/>
      <c r="BI21" s="8"/>
      <c r="BJ21" s="8"/>
      <c r="BK21" s="8"/>
      <c r="BL21" s="8"/>
      <c r="BM21" s="8"/>
      <c r="BN21" s="8"/>
    </row>
    <row r="22" spans="1:66" ht="15.75" customHeight="1" thickBot="1">
      <c r="A22"/>
      <c r="B22" s="20">
        <v>5</v>
      </c>
      <c r="C22" s="20">
        <v>7</v>
      </c>
      <c r="D22" s="21"/>
      <c r="E22" s="8"/>
      <c r="F22" s="8"/>
      <c r="G22" s="33">
        <v>1</v>
      </c>
      <c r="H22" s="34">
        <v>4</v>
      </c>
      <c r="I22" s="35">
        <v>5</v>
      </c>
      <c r="J22" s="34">
        <v>3</v>
      </c>
      <c r="K22" s="35">
        <v>6</v>
      </c>
      <c r="L22" s="34">
        <v>2</v>
      </c>
      <c r="M22" s="35">
        <v>7</v>
      </c>
      <c r="N22" s="34">
        <v>1</v>
      </c>
      <c r="O22" s="35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28">
        <v>20</v>
      </c>
      <c r="AE22" s="29">
        <f ca="1" t="shared" si="10"/>
      </c>
      <c r="AF22" s="29">
        <f ca="1" t="shared" si="11"/>
      </c>
      <c r="AG22" s="30">
        <f ca="1" t="shared" si="12"/>
      </c>
      <c r="AH22" s="30">
        <f ca="1" t="shared" si="13"/>
      </c>
      <c r="AI22" s="176"/>
      <c r="AJ22" s="147"/>
      <c r="AK22" s="147"/>
      <c r="AL22" s="147"/>
      <c r="AM22" s="8"/>
      <c r="AN22" s="8"/>
      <c r="AO22" s="8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8"/>
      <c r="BG22" s="8"/>
      <c r="BH22" s="8"/>
      <c r="BI22" s="8"/>
      <c r="BJ22" s="8"/>
      <c r="BK22" s="8"/>
      <c r="BL22" s="8"/>
      <c r="BM22" s="8"/>
      <c r="BN22" s="8"/>
    </row>
    <row r="23" spans="1:66" ht="15.75" customHeight="1" thickBot="1">
      <c r="A23"/>
      <c r="B23" s="20">
        <v>6</v>
      </c>
      <c r="C23" s="20">
        <v>7</v>
      </c>
      <c r="D23" s="21"/>
      <c r="E23" s="8"/>
      <c r="F23" s="8"/>
      <c r="G23" s="44">
        <v>2</v>
      </c>
      <c r="H23" s="38">
        <v>8</v>
      </c>
      <c r="I23" s="39">
        <v>2</v>
      </c>
      <c r="J23" s="38">
        <v>7</v>
      </c>
      <c r="K23" s="39">
        <v>3</v>
      </c>
      <c r="L23" s="38">
        <v>6</v>
      </c>
      <c r="M23" s="39">
        <v>4</v>
      </c>
      <c r="N23" s="38">
        <v>5</v>
      </c>
      <c r="O23" s="39">
        <v>1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28">
        <v>21</v>
      </c>
      <c r="AE23" s="29">
        <f ca="1" t="shared" si="10"/>
      </c>
      <c r="AF23" s="29">
        <f ca="1" t="shared" si="11"/>
      </c>
      <c r="AG23" s="30">
        <f ca="1" t="shared" si="12"/>
      </c>
      <c r="AH23" s="30">
        <f ca="1" t="shared" si="13"/>
      </c>
      <c r="AI23" s="176"/>
      <c r="AJ23" s="147"/>
      <c r="AK23" s="147"/>
      <c r="AL23" s="147"/>
      <c r="AM23" s="8"/>
      <c r="AN23" s="8"/>
      <c r="AO23" s="8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8"/>
      <c r="BG23" s="8"/>
      <c r="BH23" s="8"/>
      <c r="BI23" s="8"/>
      <c r="BJ23" s="8"/>
      <c r="BK23" s="8"/>
      <c r="BL23" s="8"/>
      <c r="BM23" s="8"/>
      <c r="BN23" s="8"/>
    </row>
    <row r="24" spans="1:66" ht="15.75" customHeight="1" thickBot="1">
      <c r="A24"/>
      <c r="B24" s="20">
        <v>1</v>
      </c>
      <c r="C24" s="20">
        <v>8</v>
      </c>
      <c r="D24" s="21"/>
      <c r="E24" s="8"/>
      <c r="F24" s="8"/>
      <c r="G24" s="33">
        <v>3</v>
      </c>
      <c r="H24" s="34">
        <v>7</v>
      </c>
      <c r="I24" s="35">
        <v>8</v>
      </c>
      <c r="J24" s="34">
        <v>6</v>
      </c>
      <c r="K24" s="35">
        <v>2</v>
      </c>
      <c r="L24" s="34">
        <v>5</v>
      </c>
      <c r="M24" s="35">
        <v>3</v>
      </c>
      <c r="N24" s="34">
        <v>4</v>
      </c>
      <c r="O24" s="35">
        <v>1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28">
        <v>22</v>
      </c>
      <c r="AE24" s="29">
        <f ca="1" t="shared" si="10"/>
      </c>
      <c r="AF24" s="29">
        <f ca="1" t="shared" si="11"/>
      </c>
      <c r="AG24" s="30">
        <f ca="1" t="shared" si="12"/>
      </c>
      <c r="AH24" s="30">
        <f ca="1" t="shared" si="13"/>
      </c>
      <c r="AI24" s="176"/>
      <c r="AJ24" s="147"/>
      <c r="AK24" s="147"/>
      <c r="AL24" s="147"/>
      <c r="AM24" s="8"/>
      <c r="AN24" s="8"/>
      <c r="AO24" s="8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8"/>
      <c r="BG24" s="8"/>
      <c r="BH24" s="8"/>
      <c r="BI24" s="8"/>
      <c r="BJ24" s="8"/>
      <c r="BK24" s="8"/>
      <c r="BL24" s="8"/>
      <c r="BM24" s="8"/>
      <c r="BN24" s="8"/>
    </row>
    <row r="25" spans="1:66" ht="15.75" customHeight="1" thickBot="1">
      <c r="A25"/>
      <c r="B25" s="20">
        <v>2</v>
      </c>
      <c r="C25" s="20">
        <v>8</v>
      </c>
      <c r="D25" s="21"/>
      <c r="E25" s="8"/>
      <c r="F25" s="36" t="s">
        <v>13</v>
      </c>
      <c r="G25" s="37">
        <v>4</v>
      </c>
      <c r="H25" s="38">
        <v>3</v>
      </c>
      <c r="I25" s="39">
        <v>4</v>
      </c>
      <c r="J25" s="38">
        <v>2</v>
      </c>
      <c r="K25" s="39">
        <v>5</v>
      </c>
      <c r="L25" s="38">
        <v>8</v>
      </c>
      <c r="M25" s="39">
        <v>6</v>
      </c>
      <c r="N25" s="38">
        <v>7</v>
      </c>
      <c r="O25" s="39">
        <v>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28">
        <v>23</v>
      </c>
      <c r="AE25" s="29">
        <f ca="1" t="shared" si="10"/>
      </c>
      <c r="AF25" s="29">
        <f ca="1" t="shared" si="11"/>
      </c>
      <c r="AG25" s="30">
        <f ca="1" t="shared" si="12"/>
      </c>
      <c r="AH25" s="30">
        <f ca="1" t="shared" si="13"/>
      </c>
      <c r="AI25" s="176"/>
      <c r="AJ25" s="147"/>
      <c r="AK25" s="147"/>
      <c r="AL25" s="147"/>
      <c r="AM25" s="8"/>
      <c r="AN25" s="8"/>
      <c r="AO25" s="8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8"/>
      <c r="BG25" s="8"/>
      <c r="BH25" s="8"/>
      <c r="BI25" s="8"/>
      <c r="BJ25" s="8"/>
      <c r="BK25" s="8"/>
      <c r="BL25" s="8"/>
      <c r="BM25" s="8"/>
      <c r="BN25" s="8"/>
    </row>
    <row r="26" spans="1:66" ht="15.75" customHeight="1" thickBot="1">
      <c r="A26"/>
      <c r="B26" s="20">
        <v>3</v>
      </c>
      <c r="C26" s="20">
        <v>8</v>
      </c>
      <c r="D26" s="21"/>
      <c r="E26" s="8"/>
      <c r="F26" s="8"/>
      <c r="G26" s="41">
        <v>5</v>
      </c>
      <c r="H26" s="34">
        <v>2</v>
      </c>
      <c r="I26" s="35">
        <v>3</v>
      </c>
      <c r="J26" s="34">
        <v>8</v>
      </c>
      <c r="K26" s="35">
        <v>4</v>
      </c>
      <c r="L26" s="34">
        <v>7</v>
      </c>
      <c r="M26" s="35">
        <v>5</v>
      </c>
      <c r="N26" s="34">
        <v>1</v>
      </c>
      <c r="O26" s="35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28">
        <v>24</v>
      </c>
      <c r="AE26" s="29">
        <f ca="1" t="shared" si="10"/>
      </c>
      <c r="AF26" s="29">
        <f ca="1" t="shared" si="11"/>
      </c>
      <c r="AG26" s="30">
        <f ca="1" t="shared" si="12"/>
      </c>
      <c r="AH26" s="30">
        <f ca="1" t="shared" si="13"/>
      </c>
      <c r="AI26" s="176"/>
      <c r="AJ26" s="147"/>
      <c r="AK26" s="147"/>
      <c r="AL26" s="147"/>
      <c r="AM26" s="8"/>
      <c r="AN26" s="8"/>
      <c r="AO26" s="8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8"/>
      <c r="BG26" s="8"/>
      <c r="BH26" s="8"/>
      <c r="BI26" s="8"/>
      <c r="BJ26" s="8"/>
      <c r="BK26" s="8"/>
      <c r="BL26" s="8"/>
      <c r="BM26" s="8"/>
      <c r="BN26" s="8"/>
    </row>
    <row r="27" spans="1:66" ht="15.75" customHeight="1" thickBot="1">
      <c r="A27"/>
      <c r="B27" s="20">
        <v>4</v>
      </c>
      <c r="C27" s="20">
        <v>8</v>
      </c>
      <c r="D27" s="21"/>
      <c r="E27" s="8"/>
      <c r="F27" s="8"/>
      <c r="G27" s="45">
        <v>6</v>
      </c>
      <c r="H27" s="38">
        <v>5</v>
      </c>
      <c r="I27" s="39">
        <v>6</v>
      </c>
      <c r="J27" s="38">
        <v>4</v>
      </c>
      <c r="K27" s="39">
        <v>7</v>
      </c>
      <c r="L27" s="38">
        <v>3</v>
      </c>
      <c r="M27" s="39">
        <v>8</v>
      </c>
      <c r="N27" s="38">
        <v>1</v>
      </c>
      <c r="O27" s="39">
        <v>2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28">
        <v>25</v>
      </c>
      <c r="AE27" s="29">
        <f ca="1" t="shared" si="10"/>
      </c>
      <c r="AF27" s="29">
        <f ca="1" t="shared" si="11"/>
      </c>
      <c r="AG27" s="30">
        <f ca="1" t="shared" si="12"/>
      </c>
      <c r="AH27" s="30">
        <f ca="1" t="shared" si="13"/>
      </c>
      <c r="AI27" s="176"/>
      <c r="AJ27" s="147"/>
      <c r="AK27" s="147"/>
      <c r="AL27" s="147"/>
      <c r="AM27" s="8"/>
      <c r="AN27" s="8"/>
      <c r="AO27" s="8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8"/>
      <c r="BG27" s="8"/>
      <c r="BH27" s="8"/>
      <c r="BI27" s="8"/>
      <c r="BJ27" s="8"/>
      <c r="BK27" s="8"/>
      <c r="BL27" s="8"/>
      <c r="BM27" s="8"/>
      <c r="BN27" s="8"/>
    </row>
    <row r="28" spans="1:66" ht="15.75" customHeight="1" thickBot="1">
      <c r="A28"/>
      <c r="B28" s="20">
        <v>5</v>
      </c>
      <c r="C28" s="20">
        <v>8</v>
      </c>
      <c r="D28" s="21"/>
      <c r="E28" s="8"/>
      <c r="F28" s="8"/>
      <c r="G28" s="41">
        <v>7</v>
      </c>
      <c r="H28" s="34">
        <v>6</v>
      </c>
      <c r="I28" s="35">
        <v>7</v>
      </c>
      <c r="J28" s="34">
        <v>5</v>
      </c>
      <c r="K28" s="35">
        <v>8</v>
      </c>
      <c r="L28" s="34">
        <v>4</v>
      </c>
      <c r="M28" s="35">
        <v>2</v>
      </c>
      <c r="N28" s="34">
        <v>3</v>
      </c>
      <c r="O28" s="35">
        <v>1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28">
        <v>26</v>
      </c>
      <c r="AE28" s="29">
        <f ca="1" t="shared" si="10"/>
      </c>
      <c r="AF28" s="29">
        <f ca="1" t="shared" si="11"/>
      </c>
      <c r="AG28" s="30">
        <f ca="1" t="shared" si="12"/>
      </c>
      <c r="AH28" s="30">
        <f ca="1" t="shared" si="13"/>
      </c>
      <c r="AI28" s="176"/>
      <c r="AJ28" s="147"/>
      <c r="AK28" s="147"/>
      <c r="AL28" s="147"/>
      <c r="AM28" s="8"/>
      <c r="AN28" s="8"/>
      <c r="AO28" s="8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8"/>
      <c r="BG28" s="8"/>
      <c r="BH28" s="8"/>
      <c r="BI28" s="8"/>
      <c r="BJ28" s="8"/>
      <c r="BK28" s="8"/>
      <c r="BL28" s="8"/>
      <c r="BM28" s="8"/>
      <c r="BN28" s="8"/>
    </row>
    <row r="29" spans="1:66" ht="15.75" customHeight="1">
      <c r="A29"/>
      <c r="B29" s="20">
        <v>6</v>
      </c>
      <c r="C29" s="20">
        <v>8</v>
      </c>
      <c r="D29" s="21"/>
      <c r="E29" s="8"/>
      <c r="F29" s="46"/>
      <c r="G29" s="46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28">
        <v>27</v>
      </c>
      <c r="AE29" s="29">
        <f ca="1" t="shared" si="10"/>
      </c>
      <c r="AF29" s="29">
        <f ca="1" t="shared" si="11"/>
      </c>
      <c r="AG29" s="30">
        <f ca="1" t="shared" si="12"/>
      </c>
      <c r="AH29" s="30">
        <f ca="1" t="shared" si="13"/>
      </c>
      <c r="AI29" s="176"/>
      <c r="AJ29" s="147"/>
      <c r="AK29" s="147"/>
      <c r="AL29" s="147"/>
      <c r="AM29" s="8"/>
      <c r="AN29" s="8"/>
      <c r="AO29" s="8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8"/>
      <c r="BG29" s="8"/>
      <c r="BH29" s="8"/>
      <c r="BI29" s="8"/>
      <c r="BJ29" s="8"/>
      <c r="BK29" s="8"/>
      <c r="BL29" s="8"/>
      <c r="BM29" s="8"/>
      <c r="BN29" s="8"/>
    </row>
    <row r="30" spans="1:66" ht="15.75" customHeight="1" thickBot="1">
      <c r="A30"/>
      <c r="B30" s="20">
        <v>7</v>
      </c>
      <c r="C30" s="20">
        <v>8</v>
      </c>
      <c r="D30" s="21"/>
      <c r="E30" s="8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47">
        <v>28</v>
      </c>
      <c r="AE30" s="48">
        <f ca="1" t="shared" si="10"/>
      </c>
      <c r="AF30" s="48">
        <f ca="1" t="shared" si="11"/>
      </c>
      <c r="AG30" s="49">
        <f ca="1" t="shared" si="12"/>
      </c>
      <c r="AH30" s="49">
        <f ca="1" t="shared" si="13"/>
      </c>
      <c r="AI30" s="177"/>
      <c r="AJ30" s="147"/>
      <c r="AK30" s="147"/>
      <c r="AL30" s="147"/>
      <c r="AM30" s="8"/>
      <c r="AN30" s="8"/>
      <c r="AO30" s="8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8"/>
      <c r="BG30" s="8"/>
      <c r="BH30" s="8"/>
      <c r="BI30" s="8"/>
      <c r="BJ30" s="8"/>
      <c r="BK30" s="8"/>
      <c r="BL30" s="8"/>
      <c r="BM30" s="8"/>
      <c r="BN30" s="8"/>
    </row>
    <row r="31" spans="1:66" ht="15.75" customHeight="1" thickTop="1">
      <c r="A31"/>
      <c r="D31" s="6"/>
      <c r="E31" s="8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50"/>
      <c r="AF31" s="50"/>
      <c r="AG31" s="8"/>
      <c r="AH31" s="8"/>
      <c r="AI31" s="174"/>
      <c r="AJ31" s="8"/>
      <c r="AK31" s="8"/>
      <c r="AL31" s="8"/>
      <c r="AM31" s="8"/>
      <c r="AN31" s="8"/>
      <c r="AO31" s="8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8"/>
      <c r="BG31" s="8"/>
      <c r="BH31" s="8"/>
      <c r="BI31" s="8"/>
      <c r="BJ31" s="8"/>
      <c r="BK31" s="8"/>
      <c r="BL31" s="8"/>
      <c r="BM31" s="8"/>
      <c r="BN31" s="8"/>
    </row>
    <row r="32" spans="1:66" ht="15.75" customHeight="1">
      <c r="A32"/>
      <c r="D32" s="6"/>
      <c r="E32" s="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50"/>
      <c r="AF32" s="50"/>
      <c r="AG32" s="8"/>
      <c r="AH32" s="8"/>
      <c r="AI32" s="174"/>
      <c r="AJ32" s="8"/>
      <c r="AK32" s="8"/>
      <c r="AL32" s="8"/>
      <c r="AM32" s="8"/>
      <c r="AN32" s="8"/>
      <c r="AO32" s="8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8"/>
      <c r="BG32" s="8"/>
      <c r="BH32" s="8"/>
      <c r="BI32" s="8"/>
      <c r="BJ32" s="8"/>
      <c r="BK32" s="8"/>
      <c r="BL32" s="8"/>
      <c r="BM32" s="8"/>
      <c r="BN32" s="8"/>
    </row>
    <row r="33" spans="1:66" ht="15.75" customHeight="1">
      <c r="A33"/>
      <c r="D33" s="6"/>
      <c r="E33" s="8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50"/>
      <c r="AF33" s="50"/>
      <c r="AG33" s="8"/>
      <c r="AH33" s="8"/>
      <c r="AI33" s="174"/>
      <c r="AJ33" s="8"/>
      <c r="AK33" s="8"/>
      <c r="AL33" s="8"/>
      <c r="AM33" s="8"/>
      <c r="AN33" s="8"/>
      <c r="AO33" s="8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8"/>
      <c r="BG33" s="8"/>
      <c r="BH33" s="8"/>
      <c r="BI33" s="8"/>
      <c r="BJ33" s="8"/>
      <c r="BK33" s="8"/>
      <c r="BL33" s="8"/>
      <c r="BM33" s="8"/>
      <c r="BN33" s="8"/>
    </row>
    <row r="34" spans="1:66" ht="15.75" customHeight="1">
      <c r="A34"/>
      <c r="D34" s="6"/>
      <c r="E34" s="8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50"/>
      <c r="AF34" s="50"/>
      <c r="AG34" s="8"/>
      <c r="AH34" s="8"/>
      <c r="AI34" s="174"/>
      <c r="AJ34" s="8"/>
      <c r="AK34" s="8"/>
      <c r="AL34" s="8"/>
      <c r="AM34" s="8"/>
      <c r="AN34" s="8"/>
      <c r="AO34" s="8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8"/>
      <c r="BG34" s="8"/>
      <c r="BH34" s="8"/>
      <c r="BI34" s="8"/>
      <c r="BJ34" s="8"/>
      <c r="BK34" s="8"/>
      <c r="BL34" s="8"/>
      <c r="BM34" s="8"/>
      <c r="BN34" s="8"/>
    </row>
    <row r="35" spans="1:66" ht="15.75" customHeight="1">
      <c r="A35"/>
      <c r="D35" s="6"/>
      <c r="E35" s="8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50"/>
      <c r="AF35" s="50"/>
      <c r="AG35" s="8"/>
      <c r="AH35" s="8"/>
      <c r="AI35" s="174"/>
      <c r="AJ35" s="8"/>
      <c r="AK35" s="8"/>
      <c r="AL35" s="8"/>
      <c r="AM35" s="8"/>
      <c r="AN35" s="8"/>
      <c r="AO35" s="8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8"/>
      <c r="BG35" s="8"/>
      <c r="BH35" s="8"/>
      <c r="BI35" s="8"/>
      <c r="BJ35" s="8"/>
      <c r="BK35" s="8"/>
      <c r="BL35" s="8"/>
      <c r="BM35" s="8"/>
      <c r="BN35" s="8"/>
    </row>
    <row r="36" spans="1:66" ht="15.75" customHeight="1">
      <c r="A36"/>
      <c r="D36" s="6"/>
      <c r="E36" s="8"/>
      <c r="F36" s="8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50"/>
      <c r="AF36" s="50"/>
      <c r="AG36" s="8"/>
      <c r="AH36" s="8"/>
      <c r="AI36" s="174"/>
      <c r="AJ36" s="8"/>
      <c r="AK36" s="8"/>
      <c r="AL36" s="8"/>
      <c r="AM36" s="8"/>
      <c r="AN36" s="8"/>
      <c r="AO36" s="8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8"/>
      <c r="BG36" s="8"/>
      <c r="BH36" s="8"/>
      <c r="BI36" s="8"/>
      <c r="BJ36" s="8"/>
      <c r="BK36" s="8"/>
      <c r="BL36" s="8"/>
      <c r="BM36" s="8"/>
      <c r="BN36" s="8"/>
    </row>
    <row r="37" ht="15.75" customHeight="1">
      <c r="A37"/>
    </row>
    <row r="38" ht="15.75" customHeight="1">
      <c r="A38"/>
    </row>
    <row r="39" ht="15.75" customHeight="1">
      <c r="A39"/>
    </row>
    <row r="40" ht="15.75" customHeight="1">
      <c r="A40"/>
    </row>
    <row r="41" ht="15.75" customHeight="1">
      <c r="A41"/>
    </row>
    <row r="42" ht="15.75" customHeight="1">
      <c r="A42"/>
    </row>
    <row r="43" ht="15.75" customHeight="1">
      <c r="A43"/>
    </row>
    <row r="44" ht="15.75" customHeight="1">
      <c r="A44"/>
    </row>
    <row r="45" ht="15.75" customHeight="1">
      <c r="A45"/>
    </row>
    <row r="46" ht="15.75" customHeight="1">
      <c r="A46"/>
    </row>
    <row r="47" ht="15.75" customHeight="1">
      <c r="A47"/>
    </row>
    <row r="48" ht="15.75" customHeight="1">
      <c r="A48"/>
    </row>
    <row r="49" ht="15.75" customHeight="1">
      <c r="A49"/>
    </row>
    <row r="50" ht="12">
      <c r="A50"/>
    </row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ht="12">
      <c r="A75"/>
    </row>
    <row r="76" ht="12">
      <c r="A76"/>
    </row>
    <row r="77" ht="12">
      <c r="A77"/>
    </row>
    <row r="78" ht="12">
      <c r="A78"/>
    </row>
    <row r="79" ht="12">
      <c r="A79"/>
    </row>
    <row r="80" ht="12">
      <c r="A80"/>
    </row>
    <row r="81" ht="12">
      <c r="A81"/>
    </row>
    <row r="82" ht="12">
      <c r="A82"/>
    </row>
    <row r="83" ht="12">
      <c r="A83"/>
    </row>
    <row r="84" ht="12">
      <c r="A84"/>
    </row>
    <row r="85" ht="12">
      <c r="A85"/>
    </row>
    <row r="86" ht="12">
      <c r="A86"/>
    </row>
    <row r="87" ht="12">
      <c r="A87"/>
    </row>
    <row r="88" ht="12">
      <c r="A88"/>
    </row>
    <row r="89" ht="12">
      <c r="A89"/>
    </row>
    <row r="90" ht="12">
      <c r="A90"/>
    </row>
    <row r="91" ht="12">
      <c r="A91"/>
    </row>
    <row r="92" ht="12">
      <c r="A92"/>
    </row>
    <row r="93" ht="12">
      <c r="A93"/>
    </row>
    <row r="94" ht="12">
      <c r="A94"/>
    </row>
    <row r="95" ht="12">
      <c r="A95"/>
    </row>
    <row r="96" ht="12">
      <c r="A96"/>
    </row>
    <row r="97" ht="12">
      <c r="A97"/>
    </row>
    <row r="98" ht="12">
      <c r="A98"/>
    </row>
    <row r="99" ht="12">
      <c r="A99"/>
    </row>
    <row r="100" ht="12">
      <c r="A100"/>
    </row>
    <row r="101" ht="12">
      <c r="A101"/>
    </row>
    <row r="102" ht="12">
      <c r="A102"/>
    </row>
    <row r="103" ht="12">
      <c r="A103"/>
    </row>
    <row r="104" ht="12">
      <c r="A104"/>
    </row>
    <row r="105" ht="12">
      <c r="A105"/>
    </row>
    <row r="106" ht="12">
      <c r="A106"/>
    </row>
    <row r="107" ht="12">
      <c r="A107"/>
    </row>
    <row r="108" ht="12">
      <c r="A108"/>
    </row>
    <row r="109" ht="12">
      <c r="A109"/>
    </row>
    <row r="110" ht="12">
      <c r="A110"/>
    </row>
    <row r="111" ht="12">
      <c r="A111"/>
    </row>
    <row r="112" ht="12">
      <c r="A112"/>
    </row>
    <row r="113" ht="12">
      <c r="A113"/>
    </row>
    <row r="114" ht="12">
      <c r="A114"/>
    </row>
    <row r="115" ht="12">
      <c r="A115"/>
    </row>
    <row r="116" ht="12">
      <c r="A116"/>
    </row>
    <row r="117" ht="12">
      <c r="A117"/>
    </row>
    <row r="118" ht="12">
      <c r="A118"/>
    </row>
    <row r="119" ht="12">
      <c r="A119"/>
    </row>
    <row r="120" ht="12">
      <c r="A120"/>
    </row>
    <row r="121" ht="12">
      <c r="A121"/>
    </row>
    <row r="122" ht="12">
      <c r="A122"/>
    </row>
    <row r="123" ht="12">
      <c r="A123"/>
    </row>
    <row r="124" ht="12">
      <c r="A124"/>
    </row>
    <row r="125" ht="12">
      <c r="A125"/>
    </row>
    <row r="126" ht="12">
      <c r="A126"/>
    </row>
    <row r="127" ht="12">
      <c r="A127"/>
    </row>
    <row r="128" ht="12">
      <c r="A128"/>
    </row>
    <row r="129" ht="12">
      <c r="A129"/>
    </row>
    <row r="130" ht="12">
      <c r="A130"/>
    </row>
    <row r="131" ht="12">
      <c r="A131"/>
    </row>
    <row r="132" ht="12">
      <c r="A132"/>
    </row>
    <row r="133" ht="12">
      <c r="A133"/>
    </row>
    <row r="134" ht="12">
      <c r="A134" s="20"/>
    </row>
    <row r="135" ht="12">
      <c r="A135" s="20"/>
    </row>
    <row r="136" ht="12">
      <c r="A136" s="20"/>
    </row>
    <row r="137" ht="12">
      <c r="A137" s="20"/>
    </row>
    <row r="138" ht="12">
      <c r="A138" s="20"/>
    </row>
    <row r="139" ht="12">
      <c r="A139" s="20"/>
    </row>
    <row r="140" ht="12">
      <c r="A140" s="20"/>
    </row>
    <row r="141" ht="12">
      <c r="A141" s="20"/>
    </row>
    <row r="142" ht="12">
      <c r="A142" s="20"/>
    </row>
    <row r="143" ht="12">
      <c r="A143" s="20"/>
    </row>
    <row r="144" ht="12">
      <c r="A144" s="20"/>
    </row>
    <row r="145" ht="12">
      <c r="A145" s="20"/>
    </row>
    <row r="146" ht="12">
      <c r="A146" s="20"/>
    </row>
    <row r="147" ht="12">
      <c r="A147" s="20"/>
    </row>
    <row r="148" ht="12">
      <c r="A148" s="20"/>
    </row>
    <row r="149" ht="12">
      <c r="A149" s="20"/>
    </row>
    <row r="150" ht="12">
      <c r="A150" s="20"/>
    </row>
    <row r="151" ht="12">
      <c r="A151" s="20"/>
    </row>
    <row r="152" ht="12">
      <c r="A152" s="20"/>
    </row>
    <row r="153" ht="12">
      <c r="A153" s="20"/>
    </row>
    <row r="154" ht="12">
      <c r="A154" s="20"/>
    </row>
    <row r="155" ht="12">
      <c r="A155" s="20"/>
    </row>
    <row r="156" ht="12">
      <c r="A156" s="20"/>
    </row>
    <row r="157" ht="12">
      <c r="A157" s="20"/>
    </row>
    <row r="158" ht="12">
      <c r="A158" s="20"/>
    </row>
    <row r="159" ht="12">
      <c r="A159" s="20"/>
    </row>
    <row r="160" ht="12">
      <c r="A160" s="20"/>
    </row>
    <row r="161" ht="12">
      <c r="A161" s="20"/>
    </row>
    <row r="162" ht="12">
      <c r="A162" s="20"/>
    </row>
    <row r="163" ht="12">
      <c r="A163" s="20"/>
    </row>
    <row r="164" ht="12">
      <c r="A164" s="20"/>
    </row>
    <row r="165" ht="12">
      <c r="A165" s="20"/>
    </row>
    <row r="166" ht="12">
      <c r="A166" s="20"/>
    </row>
    <row r="167" ht="12">
      <c r="A167" s="20"/>
    </row>
    <row r="168" ht="12">
      <c r="A168" s="20"/>
    </row>
    <row r="169" ht="12">
      <c r="A169" s="20"/>
    </row>
    <row r="170" ht="12">
      <c r="A170" s="20"/>
    </row>
    <row r="171" ht="12">
      <c r="A171" s="20"/>
    </row>
    <row r="172" ht="12">
      <c r="A172" s="20"/>
    </row>
    <row r="173" ht="12">
      <c r="A173" s="20"/>
    </row>
    <row r="174" ht="12">
      <c r="A174" s="20"/>
    </row>
    <row r="175" ht="12">
      <c r="A175" s="20"/>
    </row>
    <row r="176" ht="12">
      <c r="A176" s="20"/>
    </row>
    <row r="177" ht="12">
      <c r="A177" s="20"/>
    </row>
    <row r="178" ht="12">
      <c r="A178" s="20"/>
    </row>
    <row r="179" ht="12">
      <c r="A179" s="20"/>
    </row>
    <row r="180" ht="12">
      <c r="A180" s="20"/>
    </row>
    <row r="181" ht="12">
      <c r="A181" s="20"/>
    </row>
    <row r="182" ht="12">
      <c r="A182" s="20"/>
    </row>
    <row r="183" ht="12">
      <c r="A183" s="20"/>
    </row>
    <row r="184" ht="12">
      <c r="A184" s="20"/>
    </row>
    <row r="185" ht="12">
      <c r="A185" s="20"/>
    </row>
    <row r="186" ht="12">
      <c r="A186" s="20"/>
    </row>
    <row r="187" ht="12">
      <c r="A187" s="20"/>
    </row>
    <row r="188" ht="12">
      <c r="A188" s="20"/>
    </row>
    <row r="189" ht="12">
      <c r="A189" s="20"/>
    </row>
    <row r="190" ht="12">
      <c r="A190" s="20"/>
    </row>
    <row r="191" ht="12">
      <c r="A191" s="20"/>
    </row>
    <row r="192" ht="12">
      <c r="A192" s="20"/>
    </row>
    <row r="193" ht="12">
      <c r="A193" s="20"/>
    </row>
    <row r="194" ht="12">
      <c r="A194" s="20"/>
    </row>
    <row r="195" ht="12">
      <c r="A195" s="20"/>
    </row>
    <row r="196" ht="12">
      <c r="A196" s="20"/>
    </row>
    <row r="197" ht="12">
      <c r="A197" s="20"/>
    </row>
    <row r="198" ht="12">
      <c r="A198" s="20"/>
    </row>
    <row r="199" ht="12">
      <c r="A199" s="20"/>
    </row>
    <row r="200" ht="12">
      <c r="A200" s="20"/>
    </row>
    <row r="201" ht="12">
      <c r="A201" s="20"/>
    </row>
    <row r="202" ht="12">
      <c r="A202" s="20"/>
    </row>
    <row r="203" ht="12">
      <c r="A203" s="20"/>
    </row>
    <row r="204" ht="12">
      <c r="A204" s="20"/>
    </row>
    <row r="205" ht="12">
      <c r="A205" s="20"/>
    </row>
    <row r="206" ht="12">
      <c r="A206" s="20"/>
    </row>
    <row r="207" ht="12">
      <c r="A207" s="20"/>
    </row>
    <row r="208" ht="12">
      <c r="A208" s="20"/>
    </row>
    <row r="209" ht="12">
      <c r="A209" s="20"/>
    </row>
    <row r="210" ht="12">
      <c r="A210" s="20"/>
    </row>
    <row r="211" ht="12">
      <c r="A211" s="20"/>
    </row>
    <row r="212" ht="12">
      <c r="A212" s="20"/>
    </row>
    <row r="213" ht="12">
      <c r="A213" s="20"/>
    </row>
    <row r="214" ht="12">
      <c r="A214" s="20"/>
    </row>
    <row r="215" ht="12">
      <c r="A215" s="20"/>
    </row>
    <row r="216" ht="12">
      <c r="A216" s="20"/>
    </row>
    <row r="217" ht="12">
      <c r="A217" s="20"/>
    </row>
    <row r="218" ht="12">
      <c r="A218" s="20"/>
    </row>
    <row r="219" ht="12">
      <c r="A219" s="20"/>
    </row>
    <row r="220" ht="12">
      <c r="A220" s="20"/>
    </row>
    <row r="221" ht="12">
      <c r="A221" s="20"/>
    </row>
    <row r="222" ht="12">
      <c r="A222" s="20"/>
    </row>
    <row r="223" ht="12">
      <c r="A223" s="20"/>
    </row>
    <row r="224" ht="12">
      <c r="A224" s="20"/>
    </row>
    <row r="225" ht="12">
      <c r="A225" s="20"/>
    </row>
    <row r="226" ht="12">
      <c r="A226" s="20"/>
    </row>
    <row r="227" ht="12">
      <c r="A227" s="20"/>
    </row>
    <row r="228" ht="12">
      <c r="A228" s="20"/>
    </row>
    <row r="229" ht="12">
      <c r="A229" s="20"/>
    </row>
    <row r="230" ht="12">
      <c r="A230" s="20"/>
    </row>
    <row r="231" ht="12">
      <c r="A231" s="20"/>
    </row>
    <row r="232" ht="12">
      <c r="A232" s="20"/>
    </row>
  </sheetData>
  <sheetProtection/>
  <mergeCells count="9">
    <mergeCell ref="Z2:AA2"/>
    <mergeCell ref="P2:Q2"/>
    <mergeCell ref="R2:S2"/>
    <mergeCell ref="T2:U2"/>
    <mergeCell ref="V2:W2"/>
    <mergeCell ref="H2:I2"/>
    <mergeCell ref="J2:K2"/>
    <mergeCell ref="L2:M2"/>
    <mergeCell ref="N2:O2"/>
  </mergeCells>
  <conditionalFormatting sqref="R3:R7 P8:P10 R9:R10 T10 T3:T8 V3:V9 J3 L3:L4 N3:N5 P3:P6 H4:H10 J5:J10 L6:L10 N7:N10">
    <cfRule type="expression" priority="1" dxfId="3" stopIfTrue="1">
      <formula>(H3&gt;I3)</formula>
    </cfRule>
    <cfRule type="expression" priority="2" dxfId="2" stopIfTrue="1">
      <formula>(H3&lt;I3)</formula>
    </cfRule>
  </conditionalFormatting>
  <conditionalFormatting sqref="Q8:Q10 S9:S10 U10 U3:U8 W3:W9 S3:S7 K3 M3:M4 O3:O5 Q3:Q6 I4:I10 K5:K10 M6:M10 O7:O10">
    <cfRule type="expression" priority="3" dxfId="3" stopIfTrue="1">
      <formula>(H3&gt;I3)</formula>
    </cfRule>
    <cfRule type="expression" priority="4" dxfId="2" stopIfTrue="1">
      <formula>(H3&lt;I3)</formula>
    </cfRule>
  </conditionalFormatting>
  <conditionalFormatting sqref="H16:M20">
    <cfRule type="cellIs" priority="5" dxfId="12" operator="equal" stopIfTrue="1">
      <formula>6</formula>
    </cfRule>
  </conditionalFormatting>
  <conditionalFormatting sqref="H22:O28">
    <cfRule type="cellIs" priority="6" dxfId="12" operator="equal" stopIfTrue="1">
      <formula>8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K331"/>
  <sheetViews>
    <sheetView showGridLines="0" zoomScalePageLayoutView="0" workbookViewId="0" topLeftCell="B7">
      <selection activeCell="S69" sqref="S69"/>
    </sheetView>
  </sheetViews>
  <sheetFormatPr defaultColWidth="9.00390625" defaultRowHeight="11.25" outlineLevelCol="1"/>
  <cols>
    <col min="1" max="1" width="15.50390625" style="1" hidden="1" customWidth="1" outlineLevel="1"/>
    <col min="2" max="2" width="1.625" style="2" customWidth="1" collapsed="1"/>
    <col min="3" max="3" width="1.625" style="2" customWidth="1"/>
    <col min="4" max="4" width="2.625" style="1" customWidth="1"/>
    <col min="5" max="5" width="15.625" style="51" customWidth="1"/>
    <col min="6" max="6" width="2.625" style="1" customWidth="1"/>
    <col min="7" max="7" width="3.25390625" style="1" customWidth="1"/>
    <col min="8" max="8" width="4.625" style="51" customWidth="1"/>
    <col min="9" max="10" width="3.625" style="52" customWidth="1"/>
    <col min="11" max="11" width="2.625" style="52" customWidth="1"/>
    <col min="12" max="12" width="3.375" style="52" customWidth="1"/>
    <col min="13" max="13" width="5.625" style="51" customWidth="1"/>
    <col min="14" max="15" width="3.625" style="52" customWidth="1"/>
    <col min="16" max="16" width="2.625" style="52" customWidth="1"/>
    <col min="17" max="17" width="3.25390625" style="52" customWidth="1"/>
    <col min="18" max="18" width="5.625" style="51" customWidth="1"/>
    <col min="19" max="20" width="3.625" style="53" customWidth="1"/>
    <col min="21" max="22" width="2.625" style="54" customWidth="1"/>
    <col min="23" max="24" width="1.625" style="54" customWidth="1"/>
    <col min="25" max="25" width="6.25390625" style="1" customWidth="1"/>
    <col min="26" max="27" width="20.625" style="1" customWidth="1"/>
    <col min="28" max="29" width="4.625" style="54" customWidth="1"/>
    <col min="30" max="30" width="4.625" style="180" customWidth="1"/>
    <col min="31" max="33" width="4.625" style="54" customWidth="1"/>
    <col min="34" max="16384" width="9.00390625" style="1" customWidth="1"/>
  </cols>
  <sheetData>
    <row r="1" spans="1:37" ht="12" thickBot="1">
      <c r="A1" s="1" t="s">
        <v>0</v>
      </c>
      <c r="B1" s="6"/>
      <c r="C1" s="6"/>
      <c r="D1" s="7" t="s">
        <v>14</v>
      </c>
      <c r="E1" s="55"/>
      <c r="F1" s="11"/>
      <c r="G1" s="11"/>
      <c r="H1" s="56"/>
      <c r="I1" s="57"/>
      <c r="J1" s="57"/>
      <c r="K1" s="57"/>
      <c r="L1" s="57"/>
      <c r="M1" s="56"/>
      <c r="N1" s="57"/>
      <c r="O1" s="57"/>
      <c r="P1" s="57"/>
      <c r="Q1" s="57"/>
      <c r="R1" s="56"/>
      <c r="S1" s="58"/>
      <c r="T1" s="58"/>
      <c r="U1" s="8"/>
      <c r="V1" s="8"/>
      <c r="W1" s="8"/>
      <c r="X1" s="8"/>
      <c r="Y1" s="11"/>
      <c r="Z1" s="11"/>
      <c r="AA1" s="11"/>
      <c r="AB1" s="10"/>
      <c r="AC1" s="8"/>
      <c r="AD1" s="174"/>
      <c r="AE1" s="8"/>
      <c r="AF1" s="8"/>
      <c r="AG1" s="8"/>
      <c r="AH1" s="11"/>
      <c r="AI1" s="11"/>
      <c r="AJ1" s="11"/>
      <c r="AK1" s="11"/>
    </row>
    <row r="2" spans="1:37" ht="15.75" customHeight="1" thickBot="1" thickTop="1">
      <c r="A2" s="1">
        <f>ROW(Y12)</f>
        <v>12</v>
      </c>
      <c r="B2" s="13"/>
      <c r="C2" s="59"/>
      <c r="D2" s="60">
        <v>1</v>
      </c>
      <c r="E2" s="151" t="str">
        <f ca="1">IF(OR(A6&lt;MinIndex,A6&gt;MaxIndex),"",OFFSET(ЛИСТ!$B$1,A6,0))</f>
        <v>Панкратов Валентин</v>
      </c>
      <c r="F2" s="60"/>
      <c r="G2" s="61"/>
      <c r="H2" s="62"/>
      <c r="I2" s="63"/>
      <c r="J2" s="63"/>
      <c r="K2" s="63"/>
      <c r="L2" s="63"/>
      <c r="M2" s="62"/>
      <c r="N2" s="63"/>
      <c r="O2" s="63"/>
      <c r="P2" s="63"/>
      <c r="Q2" s="63"/>
      <c r="R2" s="62"/>
      <c r="S2" s="64"/>
      <c r="T2" s="64"/>
      <c r="U2" s="65"/>
      <c r="V2" s="65"/>
      <c r="W2" s="66"/>
      <c r="X2" s="8"/>
      <c r="Y2" s="67" t="s">
        <v>15</v>
      </c>
      <c r="Z2" s="68" t="s">
        <v>16</v>
      </c>
      <c r="AA2" s="11"/>
      <c r="AB2" s="8"/>
      <c r="AC2" s="8"/>
      <c r="AD2" s="174"/>
      <c r="AE2" s="8"/>
      <c r="AF2" s="8"/>
      <c r="AG2" s="8"/>
      <c r="AH2" s="11"/>
      <c r="AI2" s="11"/>
      <c r="AJ2" s="11"/>
      <c r="AK2" s="11"/>
    </row>
    <row r="3" spans="1:37" ht="15.75" customHeight="1" thickBot="1" thickTop="1">
      <c r="A3" s="1">
        <f>COLUMN(Y12)</f>
        <v>25</v>
      </c>
      <c r="B3" s="21"/>
      <c r="C3" s="69"/>
      <c r="D3" s="70"/>
      <c r="E3" s="71"/>
      <c r="F3" s="72">
        <v>1</v>
      </c>
      <c r="G3" s="73"/>
      <c r="H3" s="74" t="str">
        <f ca="1">IF(I4="w",E2,IF(J4="w",E4,IF(OR(ISBLANK(I4),ISBLANK(J4)),"",OFFSET(E2,INT(J4/3)*2,0))))</f>
        <v>Панкратов Валентин</v>
      </c>
      <c r="I3" s="75"/>
      <c r="J3" s="75"/>
      <c r="K3" s="76"/>
      <c r="L3" s="76"/>
      <c r="M3" s="71"/>
      <c r="N3" s="75"/>
      <c r="O3" s="75"/>
      <c r="P3" s="75"/>
      <c r="Q3" s="75"/>
      <c r="R3" s="71"/>
      <c r="S3" s="77"/>
      <c r="T3" s="77"/>
      <c r="U3" s="78"/>
      <c r="V3" s="78"/>
      <c r="W3" s="79"/>
      <c r="X3" s="8"/>
      <c r="Y3" s="80">
        <v>1</v>
      </c>
      <c r="Z3" s="81" t="str">
        <f>R9</f>
        <v>Панкратов Валентин</v>
      </c>
      <c r="AA3" s="11"/>
      <c r="AB3" s="8"/>
      <c r="AC3" s="8"/>
      <c r="AD3" s="174"/>
      <c r="AE3" s="8"/>
      <c r="AF3" s="8"/>
      <c r="AG3" s="8"/>
      <c r="AH3" s="11"/>
      <c r="AI3" s="11"/>
      <c r="AJ3" s="11"/>
      <c r="AK3" s="11"/>
    </row>
    <row r="4" spans="1:37" ht="15.75" customHeight="1" thickBot="1" thickTop="1">
      <c r="A4" s="1">
        <f>ROW(Y24)</f>
        <v>24</v>
      </c>
      <c r="B4" s="21"/>
      <c r="C4" s="69"/>
      <c r="D4" s="73">
        <v>8</v>
      </c>
      <c r="E4" s="149">
        <f ca="1">IF(OR(A13&lt;MinIndex,A13&gt;MaxIndex),"",OFFSET(ЛИСТ!$B$1,A13,0))</f>
      </c>
      <c r="F4" s="82"/>
      <c r="G4" s="70"/>
      <c r="H4" s="71"/>
      <c r="I4" s="83" t="s">
        <v>206</v>
      </c>
      <c r="J4" s="84"/>
      <c r="K4" s="75"/>
      <c r="L4" s="85"/>
      <c r="M4" s="71"/>
      <c r="N4" s="75"/>
      <c r="O4" s="75"/>
      <c r="P4" s="75"/>
      <c r="Q4" s="75"/>
      <c r="R4" s="71"/>
      <c r="S4" s="77"/>
      <c r="T4" s="77"/>
      <c r="U4" s="78"/>
      <c r="V4" s="78"/>
      <c r="W4" s="79"/>
      <c r="X4" s="8"/>
      <c r="Y4" s="86">
        <v>2</v>
      </c>
      <c r="Z4" s="87" t="str">
        <f>R15</f>
        <v>Кулаков Антон</v>
      </c>
      <c r="AA4" s="11"/>
      <c r="AB4" s="8"/>
      <c r="AC4" s="8"/>
      <c r="AD4" s="174"/>
      <c r="AE4" s="8"/>
      <c r="AF4" s="8"/>
      <c r="AG4" s="8"/>
      <c r="AH4" s="11"/>
      <c r="AI4" s="11"/>
      <c r="AJ4" s="11"/>
      <c r="AK4" s="11"/>
    </row>
    <row r="5" spans="1:37" ht="15.75" customHeight="1" thickBot="1" thickTop="1">
      <c r="A5" s="31" t="s">
        <v>38</v>
      </c>
      <c r="B5" s="21"/>
      <c r="C5" s="69"/>
      <c r="D5" s="70"/>
      <c r="E5" s="71"/>
      <c r="F5" s="70"/>
      <c r="G5" s="70"/>
      <c r="H5" s="71"/>
      <c r="I5" s="75"/>
      <c r="J5" s="75"/>
      <c r="K5" s="75"/>
      <c r="L5" s="88">
        <v>5</v>
      </c>
      <c r="M5" s="74" t="str">
        <f ca="1">IF(N6="w",H3,IF(O6="w",H7,IF(OR(ISBLANK(N6),ISBLANK(O6)),"",OFFSET(H3,INT(O6/3)*4,0))))</f>
        <v>Панкратов Валентин</v>
      </c>
      <c r="N5" s="76"/>
      <c r="O5" s="76"/>
      <c r="P5" s="76"/>
      <c r="Q5" s="76"/>
      <c r="R5" s="71"/>
      <c r="S5" s="77"/>
      <c r="T5" s="77"/>
      <c r="U5" s="78"/>
      <c r="V5" s="78"/>
      <c r="W5" s="79"/>
      <c r="X5" s="8"/>
      <c r="Y5" s="86">
        <v>3</v>
      </c>
      <c r="Z5" s="87" t="str">
        <f>R22</f>
        <v>Сысоев Сергей</v>
      </c>
      <c r="AA5" s="11"/>
      <c r="AB5" s="8"/>
      <c r="AC5" s="8"/>
      <c r="AD5" s="174"/>
      <c r="AE5" s="8"/>
      <c r="AF5" s="8"/>
      <c r="AG5" s="8"/>
      <c r="AH5" s="11"/>
      <c r="AI5" s="11"/>
      <c r="AJ5" s="11"/>
      <c r="AK5" s="11"/>
    </row>
    <row r="6" spans="1:37" ht="15.75" customHeight="1" thickBot="1" thickTop="1">
      <c r="A6" s="20">
        <v>116</v>
      </c>
      <c r="B6" s="21"/>
      <c r="C6" s="69"/>
      <c r="D6" s="73">
        <v>5</v>
      </c>
      <c r="E6" s="149">
        <f ca="1">IF(OR(A10&lt;MinIndex,A10&gt;MaxIndex),"",OFFSET(ЛИСТ!$B$1,A10,0))</f>
      </c>
      <c r="F6" s="73"/>
      <c r="G6" s="70"/>
      <c r="H6" s="71"/>
      <c r="I6" s="75"/>
      <c r="J6" s="75"/>
      <c r="K6" s="75"/>
      <c r="L6" s="89"/>
      <c r="M6" s="71"/>
      <c r="N6" s="83">
        <v>3</v>
      </c>
      <c r="O6" s="84">
        <v>0</v>
      </c>
      <c r="P6" s="75"/>
      <c r="Q6" s="85"/>
      <c r="R6" s="71"/>
      <c r="S6" s="77"/>
      <c r="T6" s="77"/>
      <c r="U6" s="78"/>
      <c r="V6" s="78"/>
      <c r="W6" s="79"/>
      <c r="X6" s="8"/>
      <c r="Y6" s="86">
        <v>4</v>
      </c>
      <c r="Z6" s="87" t="str">
        <f>R26</f>
        <v>Тюрин Константин</v>
      </c>
      <c r="AA6" s="11"/>
      <c r="AB6" s="8"/>
      <c r="AC6" s="8"/>
      <c r="AD6" s="174"/>
      <c r="AE6" s="8"/>
      <c r="AF6" s="8"/>
      <c r="AG6" s="8"/>
      <c r="AH6" s="11"/>
      <c r="AI6" s="11"/>
      <c r="AJ6" s="11"/>
      <c r="AK6" s="11"/>
    </row>
    <row r="7" spans="1:37" ht="15.75" customHeight="1" thickBot="1" thickTop="1">
      <c r="A7" s="20">
        <v>86</v>
      </c>
      <c r="B7" s="21"/>
      <c r="C7" s="69"/>
      <c r="D7" s="70"/>
      <c r="E7" s="71"/>
      <c r="F7" s="72">
        <f>F3+1</f>
        <v>2</v>
      </c>
      <c r="G7" s="73"/>
      <c r="H7" s="74" t="str">
        <f ca="1">IF(I8="w",E6,IF(J8="w",E8,IF(OR(ISBLANK(I8),ISBLANK(J8)),"",OFFSET(E6,INT(J8/3)*2,0))))</f>
        <v>Тюрин Константин</v>
      </c>
      <c r="I7" s="76"/>
      <c r="J7" s="76"/>
      <c r="K7" s="76"/>
      <c r="L7" s="90"/>
      <c r="M7" s="71"/>
      <c r="N7" s="75"/>
      <c r="O7" s="75"/>
      <c r="P7" s="75"/>
      <c r="Q7" s="89"/>
      <c r="R7" s="71"/>
      <c r="S7" s="77"/>
      <c r="T7" s="77"/>
      <c r="U7" s="78"/>
      <c r="V7" s="78"/>
      <c r="W7" s="79"/>
      <c r="X7" s="8"/>
      <c r="Y7" s="86" t="s">
        <v>17</v>
      </c>
      <c r="Z7" s="87">
        <f ca="1">IF(N21="w",H21,IF(O21="w",H19,IF(OR(ISBLANK(N21),ISBLANK(O21)),"",OFFSET(H19,INT(N21/3)*2,0))))</f>
      </c>
      <c r="AA7" s="11"/>
      <c r="AB7" s="8"/>
      <c r="AC7" s="8"/>
      <c r="AD7" s="174"/>
      <c r="AE7" s="8"/>
      <c r="AF7" s="8"/>
      <c r="AG7" s="8"/>
      <c r="AH7" s="11"/>
      <c r="AI7" s="11"/>
      <c r="AJ7" s="11"/>
      <c r="AK7" s="11"/>
    </row>
    <row r="8" spans="1:37" ht="15.75" customHeight="1" thickBot="1" thickTop="1">
      <c r="A8" s="20">
        <v>144</v>
      </c>
      <c r="B8" s="21"/>
      <c r="C8" s="69"/>
      <c r="D8" s="73">
        <v>4</v>
      </c>
      <c r="E8" s="149" t="str">
        <f ca="1">IF(OR(A9&lt;MinIndex,A9&gt;MaxIndex),"",OFFSET(ЛИСТ!$B$1,A9,0))</f>
        <v>Тюрин Константин</v>
      </c>
      <c r="F8" s="82"/>
      <c r="G8" s="70"/>
      <c r="H8" s="71"/>
      <c r="I8" s="83"/>
      <c r="J8" s="84" t="s">
        <v>206</v>
      </c>
      <c r="K8" s="75"/>
      <c r="L8" s="75"/>
      <c r="M8" s="71"/>
      <c r="N8" s="75"/>
      <c r="O8" s="75"/>
      <c r="P8" s="75"/>
      <c r="Q8" s="89"/>
      <c r="R8" s="71"/>
      <c r="S8" s="77"/>
      <c r="T8" s="77"/>
      <c r="U8" s="78"/>
      <c r="V8" s="78"/>
      <c r="W8" s="79"/>
      <c r="X8" s="8"/>
      <c r="Y8" s="86" t="s">
        <v>17</v>
      </c>
      <c r="Z8" s="87">
        <f ca="1">IF(N25="w",H25,IF(O25="w",H23,IF(OR(ISBLANK(N25),ISBLANK(O25)),"",OFFSET(H23,INT(N25/3)*2,0))))</f>
      </c>
      <c r="AA8" s="11"/>
      <c r="AB8" s="8"/>
      <c r="AC8" s="8"/>
      <c r="AD8" s="174"/>
      <c r="AE8" s="8"/>
      <c r="AF8" s="8"/>
      <c r="AG8" s="8"/>
      <c r="AH8" s="11"/>
      <c r="AI8" s="11"/>
      <c r="AJ8" s="11"/>
      <c r="AK8" s="11"/>
    </row>
    <row r="9" spans="1:37" ht="15.75" customHeight="1" thickBot="1" thickTop="1">
      <c r="A9" s="20">
        <v>151</v>
      </c>
      <c r="B9" s="21"/>
      <c r="C9" s="69"/>
      <c r="D9" s="70"/>
      <c r="E9" s="71"/>
      <c r="F9" s="70"/>
      <c r="G9" s="70"/>
      <c r="H9" s="71"/>
      <c r="I9" s="75"/>
      <c r="J9" s="75"/>
      <c r="K9" s="75"/>
      <c r="L9" s="75"/>
      <c r="M9" s="71"/>
      <c r="N9" s="75"/>
      <c r="O9" s="75"/>
      <c r="P9" s="75"/>
      <c r="Q9" s="88">
        <v>7</v>
      </c>
      <c r="R9" s="74" t="str">
        <f ca="1">IF(S10="w",M5,IF(T10="w",M13,IF(OR(ISBLANK(S10),ISBLANK(T10)),"",OFFSET(M5,INT(T10/3)*8,0))))</f>
        <v>Панкратов Валентин</v>
      </c>
      <c r="S9" s="91"/>
      <c r="T9" s="91"/>
      <c r="U9" s="92"/>
      <c r="V9" s="93">
        <v>1</v>
      </c>
      <c r="W9" s="79"/>
      <c r="X9" s="8"/>
      <c r="Y9" s="86" t="s">
        <v>18</v>
      </c>
      <c r="Z9" s="87">
        <f ca="1">IF(I20="w",E20,IF(J20="w",E18,IF(OR(ISBLANK(I20),ISBLANK(J20)),"",OFFSET(E18,INT(I20/3)*2,0))))</f>
      </c>
      <c r="AA9" s="11"/>
      <c r="AB9" s="8"/>
      <c r="AC9" s="8"/>
      <c r="AD9" s="174"/>
      <c r="AE9" s="8"/>
      <c r="AF9" s="8"/>
      <c r="AG9" s="8"/>
      <c r="AH9" s="11"/>
      <c r="AI9" s="11"/>
      <c r="AJ9" s="11"/>
      <c r="AK9" s="11"/>
    </row>
    <row r="10" spans="1:37" ht="15.75" customHeight="1" thickBot="1" thickTop="1">
      <c r="A10" s="20"/>
      <c r="B10" s="21"/>
      <c r="C10" s="69"/>
      <c r="D10" s="73">
        <v>3</v>
      </c>
      <c r="E10" s="149" t="str">
        <f ca="1">IF(OR(A8&lt;MinIndex,A8&gt;MaxIndex),"",OFFSET(ЛИСТ!$B$1,A8,0))</f>
        <v>Сысоев Сергей</v>
      </c>
      <c r="F10" s="73"/>
      <c r="G10" s="70"/>
      <c r="H10" s="71"/>
      <c r="I10" s="75"/>
      <c r="J10" s="75"/>
      <c r="K10" s="75"/>
      <c r="L10" s="75"/>
      <c r="M10" s="71"/>
      <c r="N10" s="75"/>
      <c r="O10" s="75"/>
      <c r="P10" s="75"/>
      <c r="Q10" s="89"/>
      <c r="R10" s="71"/>
      <c r="S10" s="83">
        <v>3</v>
      </c>
      <c r="T10" s="84">
        <v>0</v>
      </c>
      <c r="U10" s="75"/>
      <c r="V10" s="75"/>
      <c r="W10" s="79"/>
      <c r="X10" s="8"/>
      <c r="Y10" s="94" t="s">
        <v>18</v>
      </c>
      <c r="Z10" s="95">
        <f ca="1">IF(I24="w",E24,IF(J24="w",E22,IF(OR(ISBLANK(I24),ISBLANK(J24)),"",OFFSET(E22,INT(I24/3)*2,0))))</f>
      </c>
      <c r="AA10" s="11"/>
      <c r="AB10" s="8"/>
      <c r="AC10" s="8"/>
      <c r="AD10" s="174"/>
      <c r="AE10" s="8"/>
      <c r="AF10" s="8"/>
      <c r="AG10" s="8"/>
      <c r="AH10" s="11"/>
      <c r="AI10" s="11"/>
      <c r="AJ10" s="11"/>
      <c r="AK10" s="11"/>
    </row>
    <row r="11" spans="1:37" ht="15.75" customHeight="1" thickBot="1" thickTop="1">
      <c r="A11" s="20"/>
      <c r="B11" s="21"/>
      <c r="C11" s="69"/>
      <c r="D11" s="70"/>
      <c r="E11" s="71"/>
      <c r="F11" s="72">
        <f>F7+1</f>
        <v>3</v>
      </c>
      <c r="G11" s="73"/>
      <c r="H11" s="74" t="str">
        <f ca="1">IF(I12="w",E10,IF(J12="w",E12,IF(OR(ISBLANK(I12),ISBLANK(J12)),"",OFFSET(E10,INT(J12/3)*2,0))))</f>
        <v>Сысоев Сергей</v>
      </c>
      <c r="I11" s="76"/>
      <c r="J11" s="76"/>
      <c r="K11" s="76"/>
      <c r="L11" s="76"/>
      <c r="M11" s="71"/>
      <c r="N11" s="75"/>
      <c r="O11" s="75"/>
      <c r="P11" s="75"/>
      <c r="Q11" s="89"/>
      <c r="R11" s="71"/>
      <c r="S11" s="77"/>
      <c r="T11" s="77"/>
      <c r="U11" s="78"/>
      <c r="V11" s="78"/>
      <c r="W11" s="79"/>
      <c r="X11" s="8"/>
      <c r="Y11" s="96"/>
      <c r="Z11" s="96"/>
      <c r="AA11" s="96"/>
      <c r="AB11" s="8"/>
      <c r="AC11" s="8"/>
      <c r="AD11" s="174"/>
      <c r="AE11" s="8"/>
      <c r="AF11" s="8"/>
      <c r="AG11" s="8"/>
      <c r="AH11" s="11"/>
      <c r="AI11" s="11"/>
      <c r="AJ11" s="11"/>
      <c r="AK11" s="11"/>
    </row>
    <row r="12" spans="1:37" ht="15.75" customHeight="1" thickBot="1" thickTop="1">
      <c r="A12" s="20"/>
      <c r="B12" s="21"/>
      <c r="C12" s="69"/>
      <c r="D12" s="73">
        <v>6</v>
      </c>
      <c r="E12" s="149">
        <f ca="1">IF(OR(A11&lt;MinIndex,A11&gt;MaxIndex),"",OFFSET(ЛИСТ!$B$1,A11,0))</f>
      </c>
      <c r="F12" s="82"/>
      <c r="G12" s="70"/>
      <c r="H12" s="71"/>
      <c r="I12" s="83" t="s">
        <v>206</v>
      </c>
      <c r="J12" s="84"/>
      <c r="K12" s="75"/>
      <c r="L12" s="85"/>
      <c r="M12" s="71"/>
      <c r="N12" s="75"/>
      <c r="O12" s="75"/>
      <c r="P12" s="75"/>
      <c r="Q12" s="89"/>
      <c r="R12" s="71"/>
      <c r="S12" s="77"/>
      <c r="T12" s="77"/>
      <c r="U12" s="78"/>
      <c r="V12" s="78"/>
      <c r="W12" s="79"/>
      <c r="X12" s="8"/>
      <c r="Y12" s="17" t="s">
        <v>5</v>
      </c>
      <c r="Z12" s="18" t="s">
        <v>6</v>
      </c>
      <c r="AA12" s="18" t="s">
        <v>7</v>
      </c>
      <c r="AB12" s="18" t="s">
        <v>8</v>
      </c>
      <c r="AC12" s="18" t="s">
        <v>9</v>
      </c>
      <c r="AD12" s="19" t="s">
        <v>10</v>
      </c>
      <c r="AE12" s="8"/>
      <c r="AF12" s="8"/>
      <c r="AG12" s="8"/>
      <c r="AH12" s="11"/>
      <c r="AI12" s="11"/>
      <c r="AJ12" s="11"/>
      <c r="AK12" s="11"/>
    </row>
    <row r="13" spans="1:37" ht="15.75" customHeight="1" thickBot="1" thickTop="1">
      <c r="A13" s="20"/>
      <c r="B13" s="21"/>
      <c r="C13" s="69"/>
      <c r="D13" s="70"/>
      <c r="E13" s="71"/>
      <c r="F13" s="70"/>
      <c r="G13" s="70"/>
      <c r="H13" s="71"/>
      <c r="I13" s="75"/>
      <c r="J13" s="75"/>
      <c r="K13" s="75"/>
      <c r="L13" s="88">
        <v>6</v>
      </c>
      <c r="M13" s="74" t="str">
        <f ca="1">IF(N14="w",H11,IF(O14="w",H15,IF(OR(ISBLANK(N14),ISBLANK(O14)),"",OFFSET(H11,INT(O14/3)*4,0))))</f>
        <v>Кулаков Антон</v>
      </c>
      <c r="N13" s="76"/>
      <c r="O13" s="76"/>
      <c r="P13" s="76"/>
      <c r="Q13" s="90"/>
      <c r="R13" s="71"/>
      <c r="S13" s="77"/>
      <c r="T13" s="77"/>
      <c r="U13" s="78"/>
      <c r="V13" s="78"/>
      <c r="W13" s="79"/>
      <c r="X13" s="8"/>
      <c r="Y13" s="25">
        <v>1</v>
      </c>
      <c r="Z13" s="26" t="str">
        <f>E2</f>
        <v>Панкратов Валентин</v>
      </c>
      <c r="AA13" s="26">
        <f>E4</f>
      </c>
      <c r="AB13" s="27" t="str">
        <f>I4</f>
        <v>w</v>
      </c>
      <c r="AC13" s="27">
        <f>J4</f>
        <v>0</v>
      </c>
      <c r="AD13" s="175"/>
      <c r="AE13" s="8"/>
      <c r="AF13" s="8"/>
      <c r="AG13" s="8"/>
      <c r="AH13" s="11"/>
      <c r="AI13" s="11"/>
      <c r="AJ13" s="11"/>
      <c r="AK13" s="11"/>
    </row>
    <row r="14" spans="1:37" ht="15.75" customHeight="1" thickBot="1" thickTop="1">
      <c r="A14" s="20"/>
      <c r="B14" s="21"/>
      <c r="C14" s="69"/>
      <c r="D14" s="73">
        <v>7</v>
      </c>
      <c r="E14" s="149">
        <f ca="1">IF(OR(A12&lt;MinIndex,A12&gt;MaxIndex),"",OFFSET(ЛИСТ!$B$1,A12,0))</f>
      </c>
      <c r="F14" s="73"/>
      <c r="G14" s="70"/>
      <c r="H14" s="71"/>
      <c r="I14" s="75"/>
      <c r="J14" s="75"/>
      <c r="K14" s="75"/>
      <c r="L14" s="89"/>
      <c r="M14" s="71"/>
      <c r="N14" s="83">
        <v>2</v>
      </c>
      <c r="O14" s="84">
        <v>3</v>
      </c>
      <c r="P14" s="75"/>
      <c r="Q14" s="75"/>
      <c r="R14" s="71"/>
      <c r="S14" s="77"/>
      <c r="T14" s="77"/>
      <c r="U14" s="78"/>
      <c r="V14" s="78"/>
      <c r="W14" s="79"/>
      <c r="X14" s="8"/>
      <c r="Y14" s="28">
        <v>2</v>
      </c>
      <c r="Z14" s="29">
        <f>E6</f>
      </c>
      <c r="AA14" s="29" t="str">
        <f>E8</f>
        <v>Тюрин Константин</v>
      </c>
      <c r="AB14" s="30">
        <f>I8</f>
        <v>0</v>
      </c>
      <c r="AC14" s="30" t="str">
        <f>J8</f>
        <v>w</v>
      </c>
      <c r="AD14" s="176"/>
      <c r="AE14" s="8"/>
      <c r="AF14" s="8"/>
      <c r="AG14" s="8"/>
      <c r="AH14" s="11"/>
      <c r="AI14" s="11"/>
      <c r="AJ14" s="11"/>
      <c r="AK14" s="11"/>
    </row>
    <row r="15" spans="1:37" ht="15.75" customHeight="1" thickBot="1" thickTop="1">
      <c r="A15" s="20"/>
      <c r="B15" s="21"/>
      <c r="C15" s="69"/>
      <c r="D15" s="70"/>
      <c r="E15" s="71"/>
      <c r="F15" s="72">
        <f>F11+1</f>
        <v>4</v>
      </c>
      <c r="G15" s="73"/>
      <c r="H15" s="74" t="str">
        <f ca="1">IF(I16="w",E14,IF(J16="w",E16,IF(OR(ISBLANK(I16),ISBLANK(J16)),"",OFFSET(E14,INT(J16/3)*2,0))))</f>
        <v>Кулаков Антон</v>
      </c>
      <c r="I15" s="76"/>
      <c r="J15" s="76"/>
      <c r="K15" s="76"/>
      <c r="L15" s="90"/>
      <c r="M15" s="71"/>
      <c r="N15" s="75"/>
      <c r="O15" s="75"/>
      <c r="P15" s="75"/>
      <c r="Q15" s="75"/>
      <c r="R15" s="92" t="str">
        <f ca="1">IF(S10="w",M13,IF(T10="w",M5,IF(OR(ISBLANK(S10),ISBLANK(T10)),"",OFFSET(M5,INT(S10/3)*8,0))))</f>
        <v>Кулаков Антон</v>
      </c>
      <c r="S15" s="92"/>
      <c r="T15" s="92"/>
      <c r="U15" s="92"/>
      <c r="V15" s="93">
        <v>2</v>
      </c>
      <c r="W15" s="79"/>
      <c r="X15" s="8"/>
      <c r="Y15" s="28">
        <v>3</v>
      </c>
      <c r="Z15" s="29" t="str">
        <f>E10</f>
        <v>Сысоев Сергей</v>
      </c>
      <c r="AA15" s="29">
        <f>E12</f>
      </c>
      <c r="AB15" s="30" t="str">
        <f>I12</f>
        <v>w</v>
      </c>
      <c r="AC15" s="30">
        <f>J12</f>
        <v>0</v>
      </c>
      <c r="AD15" s="176"/>
      <c r="AE15" s="96"/>
      <c r="AF15" s="96"/>
      <c r="AG15" s="96"/>
      <c r="AH15" s="11"/>
      <c r="AI15" s="11"/>
      <c r="AJ15" s="11"/>
      <c r="AK15" s="11"/>
    </row>
    <row r="16" spans="1:37" ht="15.75" customHeight="1" thickBot="1" thickTop="1">
      <c r="A16" s="20"/>
      <c r="B16" s="21"/>
      <c r="C16" s="69"/>
      <c r="D16" s="73">
        <v>2</v>
      </c>
      <c r="E16" s="149" t="str">
        <f ca="1">IF(OR(A7&lt;MinIndex,A7&gt;MaxIndex),"",OFFSET(ЛИСТ!$B$1,A7,0))</f>
        <v>Кулаков Антон</v>
      </c>
      <c r="F16" s="82"/>
      <c r="G16" s="70"/>
      <c r="H16" s="71"/>
      <c r="I16" s="83"/>
      <c r="J16" s="84" t="s">
        <v>206</v>
      </c>
      <c r="K16" s="75"/>
      <c r="L16" s="75"/>
      <c r="M16" s="71"/>
      <c r="N16" s="75"/>
      <c r="O16" s="75"/>
      <c r="P16" s="75"/>
      <c r="Q16" s="75"/>
      <c r="R16" s="71"/>
      <c r="S16" s="77"/>
      <c r="T16" s="77"/>
      <c r="U16" s="78"/>
      <c r="V16" s="78"/>
      <c r="W16" s="79"/>
      <c r="X16" s="8"/>
      <c r="Y16" s="28">
        <v>4</v>
      </c>
      <c r="Z16" s="29">
        <f>E14</f>
      </c>
      <c r="AA16" s="29" t="str">
        <f>E16</f>
        <v>Кулаков Антон</v>
      </c>
      <c r="AB16" s="30">
        <f>I16</f>
        <v>0</v>
      </c>
      <c r="AC16" s="30" t="str">
        <f>J16</f>
        <v>w</v>
      </c>
      <c r="AD16" s="176"/>
      <c r="AE16" s="96"/>
      <c r="AF16" s="96"/>
      <c r="AG16" s="96"/>
      <c r="AH16" s="11"/>
      <c r="AI16" s="11"/>
      <c r="AJ16" s="11"/>
      <c r="AK16" s="11"/>
    </row>
    <row r="17" spans="1:37" ht="15.75" customHeight="1" thickTop="1">
      <c r="A17" s="20"/>
      <c r="B17" s="21"/>
      <c r="C17" s="69"/>
      <c r="D17" s="70"/>
      <c r="E17" s="71"/>
      <c r="F17" s="70"/>
      <c r="G17" s="70"/>
      <c r="H17" s="71"/>
      <c r="I17" s="75"/>
      <c r="J17" s="75"/>
      <c r="K17" s="75"/>
      <c r="L17" s="75"/>
      <c r="M17" s="71"/>
      <c r="N17" s="75"/>
      <c r="O17" s="75"/>
      <c r="P17" s="75"/>
      <c r="Q17" s="75"/>
      <c r="R17" s="71"/>
      <c r="S17" s="77"/>
      <c r="T17" s="77"/>
      <c r="U17" s="78"/>
      <c r="V17" s="78"/>
      <c r="W17" s="79"/>
      <c r="X17" s="40"/>
      <c r="Y17" s="28">
        <v>5</v>
      </c>
      <c r="Z17" s="29" t="str">
        <f>H3</f>
        <v>Панкратов Валентин</v>
      </c>
      <c r="AA17" s="29" t="str">
        <f>H7</f>
        <v>Тюрин Константин</v>
      </c>
      <c r="AB17" s="30">
        <f>N6</f>
        <v>3</v>
      </c>
      <c r="AC17" s="30">
        <f>O6</f>
        <v>0</v>
      </c>
      <c r="AD17" s="176"/>
      <c r="AE17" s="96"/>
      <c r="AF17" s="96"/>
      <c r="AG17" s="96"/>
      <c r="AH17" s="11"/>
      <c r="AI17" s="11"/>
      <c r="AJ17" s="11"/>
      <c r="AK17" s="11"/>
    </row>
    <row r="18" spans="1:37" ht="15.75" customHeight="1">
      <c r="A18" s="20"/>
      <c r="B18" s="21"/>
      <c r="C18" s="69"/>
      <c r="D18" s="70">
        <v>-1</v>
      </c>
      <c r="E18" s="97">
        <f ca="1">IF(I4="w",E4,IF(J4="w",E2,IF(OR(ISBLANK(I4),ISBLANK(J4)),"",OFFSET(E2,INT(I4/3)*2,0))))</f>
      </c>
      <c r="F18" s="73"/>
      <c r="G18" s="70"/>
      <c r="H18" s="71"/>
      <c r="I18" s="75"/>
      <c r="J18" s="75"/>
      <c r="K18" s="75"/>
      <c r="L18" s="75"/>
      <c r="M18" s="71"/>
      <c r="N18" s="75"/>
      <c r="O18" s="75"/>
      <c r="P18" s="75"/>
      <c r="Q18" s="75"/>
      <c r="R18" s="71"/>
      <c r="S18" s="77"/>
      <c r="T18" s="77"/>
      <c r="U18" s="78"/>
      <c r="V18" s="78"/>
      <c r="W18" s="79"/>
      <c r="X18" s="8"/>
      <c r="Y18" s="28">
        <v>6</v>
      </c>
      <c r="Z18" s="29" t="str">
        <f>H11</f>
        <v>Сысоев Сергей</v>
      </c>
      <c r="AA18" s="29" t="str">
        <f>H15</f>
        <v>Кулаков Антон</v>
      </c>
      <c r="AB18" s="30">
        <f>N14</f>
        <v>2</v>
      </c>
      <c r="AC18" s="30">
        <f>O14</f>
        <v>3</v>
      </c>
      <c r="AD18" s="176"/>
      <c r="AE18" s="96"/>
      <c r="AF18" s="96"/>
      <c r="AG18" s="96"/>
      <c r="AH18" s="11"/>
      <c r="AI18" s="11"/>
      <c r="AJ18" s="11"/>
      <c r="AK18" s="11"/>
    </row>
    <row r="19" spans="1:37" ht="15.75" customHeight="1">
      <c r="A19" s="20"/>
      <c r="B19" s="21"/>
      <c r="C19" s="69"/>
      <c r="D19" s="70"/>
      <c r="E19" s="71"/>
      <c r="F19" s="72">
        <v>8</v>
      </c>
      <c r="G19" s="73"/>
      <c r="H19" s="74">
        <f ca="1">IF(I20="w",E18,IF(J20="w",E20,IF(OR(ISBLANK(I20),ISBLANK(J20)),"",OFFSET(E18,INT(J20/3)*2,0))))</f>
      </c>
      <c r="I19" s="76"/>
      <c r="J19" s="76"/>
      <c r="K19" s="76"/>
      <c r="L19" s="76"/>
      <c r="M19" s="71"/>
      <c r="N19" s="75"/>
      <c r="O19" s="75"/>
      <c r="P19" s="75"/>
      <c r="Q19" s="75"/>
      <c r="R19" s="71"/>
      <c r="S19" s="77"/>
      <c r="T19" s="77"/>
      <c r="U19" s="98"/>
      <c r="V19" s="98"/>
      <c r="W19" s="79"/>
      <c r="X19" s="8"/>
      <c r="Y19" s="28">
        <v>7</v>
      </c>
      <c r="Z19" s="29" t="str">
        <f>M5</f>
        <v>Панкратов Валентин</v>
      </c>
      <c r="AA19" s="29" t="str">
        <f>M13</f>
        <v>Кулаков Антон</v>
      </c>
      <c r="AB19" s="30">
        <f>S10</f>
        <v>3</v>
      </c>
      <c r="AC19" s="30">
        <f>T10</f>
        <v>0</v>
      </c>
      <c r="AD19" s="176"/>
      <c r="AE19" s="96"/>
      <c r="AF19" s="96"/>
      <c r="AG19" s="96"/>
      <c r="AH19" s="11"/>
      <c r="AI19" s="11"/>
      <c r="AJ19" s="11"/>
      <c r="AK19" s="11"/>
    </row>
    <row r="20" spans="1:37" ht="15.75" customHeight="1">
      <c r="A20" s="20"/>
      <c r="B20" s="21"/>
      <c r="C20" s="69"/>
      <c r="D20" s="70">
        <v>-2</v>
      </c>
      <c r="E20" s="97">
        <f ca="1">IF(I8="w",E8,IF(J8="w",E6,IF(OR(ISBLANK(I8),ISBLANK(J8)),"",OFFSET(E6,INT(I8/3)*2,0))))</f>
      </c>
      <c r="F20" s="82"/>
      <c r="G20" s="70"/>
      <c r="H20" s="71"/>
      <c r="I20" s="83"/>
      <c r="J20" s="84"/>
      <c r="K20" s="75"/>
      <c r="L20" s="72">
        <v>10</v>
      </c>
      <c r="M20" s="74" t="str">
        <f ca="1">IF(N21="w",H19,IF(O21="w",H21,IF(OR(ISBLANK(N21),ISBLANK(O21)),"",OFFSET(H19,INT(O21/3)*2,0))))</f>
        <v>Сысоев Сергей</v>
      </c>
      <c r="N20" s="76"/>
      <c r="O20" s="76"/>
      <c r="P20" s="76"/>
      <c r="Q20" s="76"/>
      <c r="R20" s="71"/>
      <c r="S20" s="77"/>
      <c r="T20" s="77"/>
      <c r="U20" s="78"/>
      <c r="V20" s="78"/>
      <c r="W20" s="79"/>
      <c r="X20" s="40"/>
      <c r="Y20" s="28">
        <v>8</v>
      </c>
      <c r="Z20" s="29">
        <f>E18</f>
      </c>
      <c r="AA20" s="29">
        <f>E20</f>
      </c>
      <c r="AB20" s="30">
        <f>I20</f>
        <v>0</v>
      </c>
      <c r="AC20" s="30">
        <f>J20</f>
        <v>0</v>
      </c>
      <c r="AD20" s="176"/>
      <c r="AE20" s="96"/>
      <c r="AF20" s="96"/>
      <c r="AG20" s="96"/>
      <c r="AH20" s="11"/>
      <c r="AI20" s="11"/>
      <c r="AJ20" s="11"/>
      <c r="AK20" s="11"/>
    </row>
    <row r="21" spans="1:37" ht="15.75" customHeight="1">
      <c r="A21" s="20"/>
      <c r="B21" s="21"/>
      <c r="C21" s="69"/>
      <c r="D21" s="70"/>
      <c r="E21" s="71"/>
      <c r="F21" s="70"/>
      <c r="G21" s="70">
        <v>-6</v>
      </c>
      <c r="H21" s="74" t="str">
        <f ca="1">IF(N14="w",H15,IF(O14="w",H11,IF(OR(ISBLANK(N14),ISBLANK(O14)),"",OFFSET(H11,INT(N14/3)*4,0))))</f>
        <v>Сысоев Сергей</v>
      </c>
      <c r="I21" s="76"/>
      <c r="J21" s="76"/>
      <c r="K21" s="76"/>
      <c r="L21" s="82"/>
      <c r="M21" s="71"/>
      <c r="N21" s="83"/>
      <c r="O21" s="84" t="s">
        <v>206</v>
      </c>
      <c r="P21" s="75"/>
      <c r="Q21" s="85"/>
      <c r="R21" s="71"/>
      <c r="S21" s="77"/>
      <c r="T21" s="77"/>
      <c r="U21" s="78"/>
      <c r="V21" s="78"/>
      <c r="W21" s="79"/>
      <c r="X21" s="40"/>
      <c r="Y21" s="28">
        <v>9</v>
      </c>
      <c r="Z21" s="29">
        <f>E22</f>
      </c>
      <c r="AA21" s="29">
        <f>E24</f>
      </c>
      <c r="AB21" s="30">
        <f>I24</f>
        <v>0</v>
      </c>
      <c r="AC21" s="30">
        <f>J24</f>
        <v>0</v>
      </c>
      <c r="AD21" s="176"/>
      <c r="AE21" s="96"/>
      <c r="AF21" s="96"/>
      <c r="AG21" s="96"/>
      <c r="AH21" s="11"/>
      <c r="AI21" s="11"/>
      <c r="AJ21" s="11"/>
      <c r="AK21" s="11"/>
    </row>
    <row r="22" spans="1:37" ht="15.75" customHeight="1">
      <c r="A22" s="20"/>
      <c r="B22" s="21"/>
      <c r="C22" s="69"/>
      <c r="D22" s="70">
        <v>-3</v>
      </c>
      <c r="E22" s="97">
        <f ca="1">IF(I12="w",E12,IF(J12="w",E10,IF(OR(ISBLANK(I12),ISBLANK(J12)),"",OFFSET(E10,INT(I12/3)*2,0))))</f>
      </c>
      <c r="F22" s="73"/>
      <c r="G22" s="70"/>
      <c r="H22" s="71"/>
      <c r="I22" s="75"/>
      <c r="J22" s="75"/>
      <c r="K22" s="75"/>
      <c r="L22" s="75"/>
      <c r="M22" s="71"/>
      <c r="N22" s="75"/>
      <c r="O22" s="75"/>
      <c r="P22" s="75"/>
      <c r="Q22" s="88">
        <v>12</v>
      </c>
      <c r="R22" s="74" t="str">
        <f ca="1">IF(S23="w",M20,IF(T23="w",M24,IF(OR(ISBLANK(S23),ISBLANK(T23)),"",OFFSET(M20,INT(T23/3)*4,0))))</f>
        <v>Сысоев Сергей</v>
      </c>
      <c r="S22" s="91"/>
      <c r="T22" s="91"/>
      <c r="U22" s="92"/>
      <c r="V22" s="93">
        <v>3</v>
      </c>
      <c r="W22" s="79"/>
      <c r="X22" s="40"/>
      <c r="Y22" s="28">
        <v>10</v>
      </c>
      <c r="Z22" s="29">
        <f>H19</f>
      </c>
      <c r="AA22" s="29" t="str">
        <f>H21</f>
        <v>Сысоев Сергей</v>
      </c>
      <c r="AB22" s="30">
        <f>N21</f>
        <v>0</v>
      </c>
      <c r="AC22" s="30" t="str">
        <f>O21</f>
        <v>w</v>
      </c>
      <c r="AD22" s="176"/>
      <c r="AE22" s="96"/>
      <c r="AF22" s="96"/>
      <c r="AG22" s="96"/>
      <c r="AH22" s="11"/>
      <c r="AI22" s="11"/>
      <c r="AJ22" s="11"/>
      <c r="AK22" s="11"/>
    </row>
    <row r="23" spans="1:37" ht="15.75" customHeight="1">
      <c r="A23" s="20"/>
      <c r="B23" s="21"/>
      <c r="C23" s="69"/>
      <c r="D23" s="70"/>
      <c r="E23" s="71"/>
      <c r="F23" s="72">
        <v>9</v>
      </c>
      <c r="G23" s="73"/>
      <c r="H23" s="74">
        <f ca="1">IF(I24="w",E22,IF(J24="w",E24,IF(OR(ISBLANK(I24),ISBLANK(J24)),"",OFFSET(E22,INT(J24/3)*2,0))))</f>
      </c>
      <c r="I23" s="76"/>
      <c r="J23" s="76"/>
      <c r="K23" s="76"/>
      <c r="L23" s="76"/>
      <c r="M23" s="71"/>
      <c r="N23" s="75"/>
      <c r="O23" s="75"/>
      <c r="P23" s="75"/>
      <c r="Q23" s="89"/>
      <c r="R23" s="71"/>
      <c r="S23" s="83">
        <v>3</v>
      </c>
      <c r="T23" s="84">
        <v>1</v>
      </c>
      <c r="U23" s="78"/>
      <c r="V23" s="78"/>
      <c r="W23" s="99"/>
      <c r="X23" s="10"/>
      <c r="Y23" s="28">
        <v>11</v>
      </c>
      <c r="Z23" s="29">
        <f>H23</f>
      </c>
      <c r="AA23" s="29" t="str">
        <f>H25</f>
        <v>Тюрин Константин</v>
      </c>
      <c r="AB23" s="30">
        <f>N25</f>
        <v>0</v>
      </c>
      <c r="AC23" s="30" t="str">
        <f>O25</f>
        <v>w</v>
      </c>
      <c r="AD23" s="176"/>
      <c r="AE23" s="96"/>
      <c r="AF23" s="96"/>
      <c r="AG23" s="96"/>
      <c r="AH23" s="11"/>
      <c r="AI23" s="11"/>
      <c r="AJ23" s="11"/>
      <c r="AK23" s="11"/>
    </row>
    <row r="24" spans="1:37" ht="15.75" customHeight="1">
      <c r="A24" s="20"/>
      <c r="B24" s="21"/>
      <c r="C24" s="69"/>
      <c r="D24" s="70">
        <v>-4</v>
      </c>
      <c r="E24" s="97">
        <f ca="1">IF(I16="w",E16,IF(J16="w",E14,IF(OR(ISBLANK(I16),ISBLANK(J16)),"",OFFSET(E14,INT(I16/3)*2,0))))</f>
      </c>
      <c r="F24" s="82"/>
      <c r="G24" s="70"/>
      <c r="H24" s="71"/>
      <c r="I24" s="83"/>
      <c r="J24" s="84"/>
      <c r="K24" s="75"/>
      <c r="L24" s="72">
        <v>11</v>
      </c>
      <c r="M24" s="74" t="str">
        <f ca="1">IF(N25="w",H23,IF(O25="w",H25,IF(OR(ISBLANK(N25),ISBLANK(O25)),"",OFFSET(H23,INT(O25/3)*2,0))))</f>
        <v>Тюрин Константин</v>
      </c>
      <c r="N24" s="76"/>
      <c r="O24" s="76"/>
      <c r="P24" s="76"/>
      <c r="Q24" s="90"/>
      <c r="R24" s="71"/>
      <c r="S24" s="77"/>
      <c r="T24" s="77"/>
      <c r="U24" s="78"/>
      <c r="V24" s="78"/>
      <c r="W24" s="79"/>
      <c r="X24" s="40"/>
      <c r="Y24" s="47">
        <v>12</v>
      </c>
      <c r="Z24" s="48" t="str">
        <f>M20</f>
        <v>Сысоев Сергей</v>
      </c>
      <c r="AA24" s="48" t="str">
        <f>M24</f>
        <v>Тюрин Константин</v>
      </c>
      <c r="AB24" s="49">
        <f>S23</f>
        <v>3</v>
      </c>
      <c r="AC24" s="49">
        <f>T23</f>
        <v>1</v>
      </c>
      <c r="AD24" s="177"/>
      <c r="AE24" s="96"/>
      <c r="AF24" s="96"/>
      <c r="AG24" s="96"/>
      <c r="AH24" s="11"/>
      <c r="AI24" s="11"/>
      <c r="AJ24" s="11"/>
      <c r="AK24" s="11"/>
    </row>
    <row r="25" spans="1:37" ht="15.75" customHeight="1">
      <c r="A25" s="20"/>
      <c r="B25" s="21"/>
      <c r="C25" s="69"/>
      <c r="D25" s="70"/>
      <c r="E25" s="71"/>
      <c r="F25" s="70"/>
      <c r="G25" s="70">
        <v>-5</v>
      </c>
      <c r="H25" s="74" t="str">
        <f ca="1">IF(N6="w",H7,IF(O6="w",H3,IF(OR(ISBLANK(N6),ISBLANK(O6)),"",OFFSET(H3,INT(N6/3)*4,0))))</f>
        <v>Тюрин Константин</v>
      </c>
      <c r="I25" s="76"/>
      <c r="J25" s="76"/>
      <c r="K25" s="76"/>
      <c r="L25" s="82"/>
      <c r="M25" s="71"/>
      <c r="N25" s="83"/>
      <c r="O25" s="84" t="s">
        <v>206</v>
      </c>
      <c r="P25" s="75"/>
      <c r="Q25" s="75"/>
      <c r="R25" s="71"/>
      <c r="S25" s="77"/>
      <c r="T25" s="77"/>
      <c r="U25" s="78"/>
      <c r="V25" s="78"/>
      <c r="W25" s="79"/>
      <c r="X25" s="40"/>
      <c r="Y25" s="100"/>
      <c r="Z25" s="11"/>
      <c r="AA25" s="11"/>
      <c r="AB25" s="96"/>
      <c r="AC25" s="96"/>
      <c r="AD25" s="179"/>
      <c r="AE25" s="96"/>
      <c r="AF25" s="96"/>
      <c r="AG25" s="96"/>
      <c r="AH25" s="11"/>
      <c r="AI25" s="11"/>
      <c r="AJ25" s="11"/>
      <c r="AK25" s="11"/>
    </row>
    <row r="26" spans="1:37" ht="15.75" customHeight="1">
      <c r="A26" s="20"/>
      <c r="B26" s="21"/>
      <c r="C26" s="69"/>
      <c r="D26" s="70"/>
      <c r="E26" s="71"/>
      <c r="F26" s="70"/>
      <c r="G26" s="70"/>
      <c r="H26" s="71"/>
      <c r="I26" s="75"/>
      <c r="J26" s="75"/>
      <c r="K26" s="75"/>
      <c r="L26" s="75"/>
      <c r="M26" s="71"/>
      <c r="N26" s="75"/>
      <c r="O26" s="75"/>
      <c r="P26" s="75"/>
      <c r="Q26" s="75"/>
      <c r="R26" s="92" t="str">
        <f ca="1">IF(S23="w",M24,IF(T23="w",M20,IF(OR(ISBLANK(S23),ISBLANK(T23)),"",OFFSET(M20,INT(S23/3)*4,0))))</f>
        <v>Тюрин Константин</v>
      </c>
      <c r="S26" s="92"/>
      <c r="T26" s="92"/>
      <c r="U26" s="92"/>
      <c r="V26" s="93">
        <v>4</v>
      </c>
      <c r="W26" s="79"/>
      <c r="X26" s="40"/>
      <c r="Y26" s="100"/>
      <c r="Z26" s="11"/>
      <c r="AA26" s="11"/>
      <c r="AB26" s="96"/>
      <c r="AC26" s="96"/>
      <c r="AD26" s="179"/>
      <c r="AE26" s="96"/>
      <c r="AF26" s="96"/>
      <c r="AG26" s="96"/>
      <c r="AH26" s="11"/>
      <c r="AI26" s="11"/>
      <c r="AJ26" s="11"/>
      <c r="AK26" s="11"/>
    </row>
    <row r="27" spans="1:37" ht="15.75" customHeight="1">
      <c r="A27" s="20"/>
      <c r="B27" s="21"/>
      <c r="C27" s="101"/>
      <c r="D27" s="102"/>
      <c r="E27" s="103"/>
      <c r="F27" s="102"/>
      <c r="G27" s="102"/>
      <c r="H27" s="103"/>
      <c r="I27" s="104"/>
      <c r="J27" s="104"/>
      <c r="K27" s="104"/>
      <c r="L27" s="102"/>
      <c r="M27" s="103"/>
      <c r="N27" s="104"/>
      <c r="O27" s="104"/>
      <c r="P27" s="104"/>
      <c r="Q27" s="104"/>
      <c r="R27" s="104"/>
      <c r="S27" s="104"/>
      <c r="T27" s="104"/>
      <c r="U27" s="104"/>
      <c r="V27" s="102"/>
      <c r="W27" s="105"/>
      <c r="X27" s="40"/>
      <c r="Y27" s="100"/>
      <c r="Z27" s="11"/>
      <c r="AA27" s="11"/>
      <c r="AB27" s="96"/>
      <c r="AC27" s="96"/>
      <c r="AD27" s="179"/>
      <c r="AE27" s="96"/>
      <c r="AF27" s="96"/>
      <c r="AG27" s="96"/>
      <c r="AH27" s="11"/>
      <c r="AI27" s="11"/>
      <c r="AJ27" s="11"/>
      <c r="AK27" s="11"/>
    </row>
    <row r="28" spans="1:37" ht="12">
      <c r="A28" s="20"/>
      <c r="B28" s="21"/>
      <c r="C28" s="21"/>
      <c r="D28" s="100"/>
      <c r="E28" s="106"/>
      <c r="F28" s="100"/>
      <c r="G28" s="10"/>
      <c r="H28" s="106"/>
      <c r="I28" s="107"/>
      <c r="J28" s="107"/>
      <c r="K28" s="40"/>
      <c r="L28" s="40"/>
      <c r="M28" s="106"/>
      <c r="N28" s="108"/>
      <c r="O28" s="108"/>
      <c r="P28" s="10"/>
      <c r="Q28" s="100"/>
      <c r="R28" s="106"/>
      <c r="S28" s="10"/>
      <c r="T28" s="10"/>
      <c r="U28" s="40"/>
      <c r="V28" s="109"/>
      <c r="W28" s="40"/>
      <c r="X28" s="40"/>
      <c r="Y28" s="100"/>
      <c r="Z28" s="11"/>
      <c r="AA28" s="11"/>
      <c r="AB28" s="96"/>
      <c r="AC28" s="96"/>
      <c r="AD28" s="179"/>
      <c r="AE28" s="96"/>
      <c r="AF28" s="96"/>
      <c r="AG28" s="96"/>
      <c r="AH28" s="11"/>
      <c r="AI28" s="11"/>
      <c r="AJ28" s="11"/>
      <c r="AK28" s="11"/>
    </row>
    <row r="29" spans="1:37" ht="12">
      <c r="A29" s="20"/>
      <c r="B29" s="21"/>
      <c r="C29" s="148" t="s">
        <v>37</v>
      </c>
      <c r="D29" s="100"/>
      <c r="E29" s="106"/>
      <c r="F29" s="100"/>
      <c r="G29" s="11"/>
      <c r="H29" s="100"/>
      <c r="I29" s="100"/>
      <c r="J29" s="100"/>
      <c r="K29" s="100"/>
      <c r="L29" s="100"/>
      <c r="M29" s="106"/>
      <c r="N29" s="10"/>
      <c r="O29" s="10"/>
      <c r="P29" s="10"/>
      <c r="Q29" s="100"/>
      <c r="R29" s="100"/>
      <c r="S29" s="108"/>
      <c r="T29" s="108"/>
      <c r="U29" s="100"/>
      <c r="V29" s="10"/>
      <c r="W29" s="40"/>
      <c r="X29" s="40"/>
      <c r="Y29" s="100"/>
      <c r="Z29" s="11"/>
      <c r="AA29" s="11"/>
      <c r="AB29" s="96"/>
      <c r="AC29" s="96"/>
      <c r="AD29" s="179"/>
      <c r="AE29" s="96"/>
      <c r="AF29" s="96"/>
      <c r="AG29" s="96"/>
      <c r="AH29" s="11"/>
      <c r="AI29" s="11"/>
      <c r="AJ29" s="11"/>
      <c r="AK29" s="11"/>
    </row>
    <row r="30" spans="1:37" ht="12">
      <c r="A30" s="20"/>
      <c r="B30" s="21"/>
      <c r="C30" s="21"/>
      <c r="D30" s="100"/>
      <c r="E30" s="106"/>
      <c r="F30" s="100"/>
      <c r="G30" s="11"/>
      <c r="H30" s="100"/>
      <c r="I30" s="100"/>
      <c r="J30" s="100"/>
      <c r="K30" s="100"/>
      <c r="L30" s="40"/>
      <c r="M30" s="106"/>
      <c r="N30" s="10"/>
      <c r="O30" s="10"/>
      <c r="P30" s="10"/>
      <c r="Q30" s="10"/>
      <c r="R30" s="10"/>
      <c r="S30" s="10"/>
      <c r="T30" s="10"/>
      <c r="U30" s="100"/>
      <c r="V30" s="10"/>
      <c r="W30" s="40"/>
      <c r="X30" s="40"/>
      <c r="Y30" s="100"/>
      <c r="Z30" s="11"/>
      <c r="AA30" s="11"/>
      <c r="AB30" s="96"/>
      <c r="AC30" s="96"/>
      <c r="AD30" s="179"/>
      <c r="AE30" s="96"/>
      <c r="AF30" s="96"/>
      <c r="AG30" s="96"/>
      <c r="AH30" s="11"/>
      <c r="AI30" s="11"/>
      <c r="AJ30" s="11"/>
      <c r="AK30" s="11"/>
    </row>
    <row r="31" spans="1:37" ht="12">
      <c r="A31" s="20"/>
      <c r="B31" s="21"/>
      <c r="C31" s="21"/>
      <c r="D31" s="100"/>
      <c r="E31" s="106"/>
      <c r="F31" s="100"/>
      <c r="G31" s="11"/>
      <c r="H31" s="106"/>
      <c r="I31" s="107"/>
      <c r="J31" s="107"/>
      <c r="K31" s="40"/>
      <c r="L31" s="40"/>
      <c r="M31" s="100"/>
      <c r="N31" s="100"/>
      <c r="O31" s="100"/>
      <c r="P31" s="100"/>
      <c r="Q31" s="100"/>
      <c r="R31" s="106"/>
      <c r="S31" s="40"/>
      <c r="T31" s="40"/>
      <c r="U31" s="40"/>
      <c r="V31" s="109"/>
      <c r="W31" s="40"/>
      <c r="X31" s="40"/>
      <c r="Y31" s="100"/>
      <c r="Z31" s="11"/>
      <c r="AA31" s="11"/>
      <c r="AB31" s="96"/>
      <c r="AC31" s="96"/>
      <c r="AD31" s="179"/>
      <c r="AE31" s="96"/>
      <c r="AF31" s="96"/>
      <c r="AG31" s="96"/>
      <c r="AH31" s="11"/>
      <c r="AI31" s="11"/>
      <c r="AJ31" s="11"/>
      <c r="AK31" s="11"/>
    </row>
    <row r="32" spans="1:37" ht="12">
      <c r="A32" s="20"/>
      <c r="B32" s="21"/>
      <c r="C32" s="21"/>
      <c r="D32" s="55"/>
      <c r="E32" s="11"/>
      <c r="F32" s="11"/>
      <c r="G32" s="11"/>
      <c r="H32" s="106"/>
      <c r="I32" s="107"/>
      <c r="J32" s="107"/>
      <c r="K32" s="40"/>
      <c r="L32" s="40"/>
      <c r="M32" s="106"/>
      <c r="N32" s="107"/>
      <c r="O32" s="107"/>
      <c r="P32" s="40"/>
      <c r="Q32" s="109"/>
      <c r="R32" s="100"/>
      <c r="S32" s="100"/>
      <c r="T32" s="100"/>
      <c r="U32" s="100"/>
      <c r="V32" s="100"/>
      <c r="W32" s="40"/>
      <c r="X32" s="40"/>
      <c r="Y32" s="100"/>
      <c r="Z32" s="11"/>
      <c r="AA32" s="11"/>
      <c r="AB32" s="96"/>
      <c r="AC32" s="96"/>
      <c r="AD32" s="179"/>
      <c r="AE32" s="96"/>
      <c r="AF32" s="96"/>
      <c r="AG32" s="96"/>
      <c r="AH32" s="11"/>
      <c r="AI32" s="11"/>
      <c r="AJ32" s="11"/>
      <c r="AK32" s="11"/>
    </row>
    <row r="33" spans="1:37" ht="12">
      <c r="A33" s="20"/>
      <c r="B33" s="21"/>
      <c r="C33" s="21"/>
      <c r="D33" s="55"/>
      <c r="E33" s="11"/>
      <c r="F33" s="11"/>
      <c r="G33" s="11"/>
      <c r="H33" s="106"/>
      <c r="I33" s="107"/>
      <c r="J33" s="107"/>
      <c r="K33" s="40"/>
      <c r="L33" s="40"/>
      <c r="M33" s="106"/>
      <c r="N33" s="108"/>
      <c r="O33" s="108"/>
      <c r="P33" s="10"/>
      <c r="Q33" s="10"/>
      <c r="R33" s="40"/>
      <c r="S33" s="40"/>
      <c r="T33" s="40"/>
      <c r="U33" s="40"/>
      <c r="V33" s="109"/>
      <c r="W33" s="40"/>
      <c r="X33" s="40"/>
      <c r="Y33" s="100"/>
      <c r="Z33" s="11"/>
      <c r="AA33" s="11"/>
      <c r="AB33" s="96"/>
      <c r="AC33" s="96"/>
      <c r="AD33" s="179"/>
      <c r="AE33" s="96"/>
      <c r="AF33" s="96"/>
      <c r="AG33" s="96"/>
      <c r="AH33" s="11"/>
      <c r="AI33" s="11"/>
      <c r="AJ33" s="11"/>
      <c r="AK33" s="11"/>
    </row>
    <row r="34" spans="1:37" ht="12">
      <c r="A34" s="20"/>
      <c r="B34" s="21"/>
      <c r="C34" s="21"/>
      <c r="D34" s="55"/>
      <c r="E34" s="11"/>
      <c r="F34" s="11"/>
      <c r="G34" s="11"/>
      <c r="H34" s="106"/>
      <c r="I34" s="108"/>
      <c r="J34" s="108"/>
      <c r="K34" s="40"/>
      <c r="L34" s="40"/>
      <c r="M34" s="106"/>
      <c r="N34" s="40"/>
      <c r="O34" s="40"/>
      <c r="P34" s="40"/>
      <c r="Q34" s="40"/>
      <c r="R34" s="106"/>
      <c r="S34" s="107"/>
      <c r="T34" s="107"/>
      <c r="U34" s="40"/>
      <c r="V34" s="40"/>
      <c r="W34" s="40"/>
      <c r="X34" s="40"/>
      <c r="Y34" s="100"/>
      <c r="Z34" s="11"/>
      <c r="AA34" s="11"/>
      <c r="AB34" s="96"/>
      <c r="AC34" s="96"/>
      <c r="AD34" s="179"/>
      <c r="AE34" s="96"/>
      <c r="AF34" s="96"/>
      <c r="AG34" s="96"/>
      <c r="AH34" s="11"/>
      <c r="AI34" s="11"/>
      <c r="AJ34" s="11"/>
      <c r="AK34" s="11"/>
    </row>
    <row r="35" spans="1:37" ht="12">
      <c r="A35" s="20"/>
      <c r="B35" s="21"/>
      <c r="C35" s="21"/>
      <c r="D35" s="55"/>
      <c r="E35" s="11"/>
      <c r="F35" s="11"/>
      <c r="G35" s="11"/>
      <c r="H35" s="106"/>
      <c r="I35" s="107"/>
      <c r="J35" s="107"/>
      <c r="K35" s="40"/>
      <c r="L35" s="109"/>
      <c r="M35" s="106"/>
      <c r="N35" s="40"/>
      <c r="O35" s="40"/>
      <c r="P35" s="40"/>
      <c r="Q35" s="109"/>
      <c r="R35" s="106"/>
      <c r="S35" s="107"/>
      <c r="T35" s="107"/>
      <c r="U35" s="40"/>
      <c r="V35" s="40"/>
      <c r="W35" s="40"/>
      <c r="X35" s="40"/>
      <c r="Y35" s="100"/>
      <c r="Z35" s="11"/>
      <c r="AA35" s="11"/>
      <c r="AB35" s="96"/>
      <c r="AC35" s="96"/>
      <c r="AD35" s="179"/>
      <c r="AE35" s="96"/>
      <c r="AF35" s="96"/>
      <c r="AG35" s="96"/>
      <c r="AH35" s="11"/>
      <c r="AI35" s="11"/>
      <c r="AJ35" s="11"/>
      <c r="AK35" s="11"/>
    </row>
    <row r="36" spans="1:37" ht="12">
      <c r="A36" s="20"/>
      <c r="B36" s="21"/>
      <c r="C36" s="21"/>
      <c r="D36" s="55"/>
      <c r="E36" s="11"/>
      <c r="F36" s="11"/>
      <c r="G36" s="11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6"/>
      <c r="S36" s="107"/>
      <c r="T36" s="107"/>
      <c r="U36" s="40"/>
      <c r="V36" s="40"/>
      <c r="W36" s="10"/>
      <c r="X36" s="10"/>
      <c r="Y36" s="100"/>
      <c r="Z36" s="11"/>
      <c r="AA36" s="11"/>
      <c r="AB36" s="96"/>
      <c r="AC36" s="96"/>
      <c r="AD36" s="179"/>
      <c r="AE36" s="96"/>
      <c r="AF36" s="96"/>
      <c r="AG36" s="96"/>
      <c r="AH36" s="11"/>
      <c r="AI36" s="11"/>
      <c r="AJ36" s="11"/>
      <c r="AK36" s="11"/>
    </row>
    <row r="37" spans="1:37" ht="12">
      <c r="A37" s="20"/>
      <c r="B37" s="21"/>
      <c r="C37" s="21"/>
      <c r="D37" s="55"/>
      <c r="E37" s="106"/>
      <c r="F37" s="100"/>
      <c r="G37" s="100"/>
      <c r="H37" s="106"/>
      <c r="I37" s="108"/>
      <c r="J37" s="108"/>
      <c r="K37" s="10"/>
      <c r="L37" s="100"/>
      <c r="M37" s="106"/>
      <c r="N37" s="10"/>
      <c r="O37" s="10"/>
      <c r="P37" s="10"/>
      <c r="Q37" s="10"/>
      <c r="R37" s="106"/>
      <c r="S37" s="107"/>
      <c r="T37" s="107"/>
      <c r="U37" s="40"/>
      <c r="V37" s="40"/>
      <c r="W37" s="40"/>
      <c r="X37" s="40"/>
      <c r="Y37" s="100"/>
      <c r="Z37" s="11"/>
      <c r="AA37" s="11"/>
      <c r="AB37" s="96"/>
      <c r="AC37" s="96"/>
      <c r="AD37" s="179"/>
      <c r="AE37" s="96"/>
      <c r="AF37" s="96"/>
      <c r="AG37" s="96"/>
      <c r="AH37" s="11"/>
      <c r="AI37" s="11"/>
      <c r="AJ37" s="11"/>
      <c r="AK37" s="11"/>
    </row>
    <row r="38" spans="1:37" ht="12">
      <c r="A38" s="20"/>
      <c r="B38" s="21"/>
      <c r="C38" s="21"/>
      <c r="D38" s="55"/>
      <c r="E38" s="106"/>
      <c r="F38" s="100"/>
      <c r="G38" s="100"/>
      <c r="H38" s="106"/>
      <c r="I38" s="10"/>
      <c r="J38" s="10"/>
      <c r="K38" s="10"/>
      <c r="L38" s="100"/>
      <c r="M38" s="106"/>
      <c r="N38" s="108"/>
      <c r="O38" s="108"/>
      <c r="P38" s="10"/>
      <c r="Q38" s="10"/>
      <c r="R38" s="106"/>
      <c r="S38" s="108"/>
      <c r="T38" s="108"/>
      <c r="U38" s="10"/>
      <c r="V38" s="10"/>
      <c r="W38" s="40"/>
      <c r="X38" s="40"/>
      <c r="Y38" s="100"/>
      <c r="Z38" s="11"/>
      <c r="AA38" s="11"/>
      <c r="AB38" s="96"/>
      <c r="AC38" s="96"/>
      <c r="AD38" s="179"/>
      <c r="AE38" s="96"/>
      <c r="AF38" s="96"/>
      <c r="AG38" s="96"/>
      <c r="AH38" s="11"/>
      <c r="AI38" s="11"/>
      <c r="AJ38" s="11"/>
      <c r="AK38" s="11"/>
    </row>
    <row r="39" spans="1:37" ht="12">
      <c r="A39" s="20"/>
      <c r="B39" s="21"/>
      <c r="C39" s="21"/>
      <c r="D39" s="55"/>
      <c r="E39" s="106"/>
      <c r="F39" s="100"/>
      <c r="G39" s="11"/>
      <c r="H39" s="56"/>
      <c r="I39" s="57"/>
      <c r="J39" s="57"/>
      <c r="K39" s="57"/>
      <c r="L39" s="57"/>
      <c r="M39" s="56"/>
      <c r="N39" s="57"/>
      <c r="O39" s="57"/>
      <c r="P39" s="57"/>
      <c r="Q39" s="57"/>
      <c r="R39" s="106"/>
      <c r="S39" s="107"/>
      <c r="T39" s="107"/>
      <c r="U39" s="40"/>
      <c r="V39" s="40"/>
      <c r="W39" s="40"/>
      <c r="X39" s="40"/>
      <c r="Y39" s="100"/>
      <c r="Z39" s="11"/>
      <c r="AA39" s="11"/>
      <c r="AB39" s="96"/>
      <c r="AC39" s="96"/>
      <c r="AD39" s="179"/>
      <c r="AE39" s="96"/>
      <c r="AF39" s="96"/>
      <c r="AG39" s="96"/>
      <c r="AH39" s="11"/>
      <c r="AI39" s="11"/>
      <c r="AJ39" s="11"/>
      <c r="AK39" s="11"/>
    </row>
    <row r="40" spans="1:37" ht="12">
      <c r="A40" s="20"/>
      <c r="B40" s="21"/>
      <c r="C40" s="21"/>
      <c r="D40" s="55"/>
      <c r="E40" s="56"/>
      <c r="F40" s="11"/>
      <c r="G40" s="11"/>
      <c r="H40" s="56"/>
      <c r="I40" s="57"/>
      <c r="J40" s="57"/>
      <c r="K40" s="57"/>
      <c r="L40" s="57"/>
      <c r="M40" s="56"/>
      <c r="N40" s="57"/>
      <c r="O40" s="57"/>
      <c r="P40" s="57"/>
      <c r="Q40" s="57"/>
      <c r="R40" s="106"/>
      <c r="S40" s="107"/>
      <c r="T40" s="107"/>
      <c r="U40" s="40"/>
      <c r="V40" s="40"/>
      <c r="W40" s="40"/>
      <c r="X40" s="40"/>
      <c r="Y40" s="100"/>
      <c r="Z40" s="11"/>
      <c r="AA40" s="11"/>
      <c r="AB40" s="8"/>
      <c r="AC40" s="8"/>
      <c r="AD40" s="174"/>
      <c r="AE40" s="8"/>
      <c r="AF40" s="8"/>
      <c r="AG40" s="8"/>
      <c r="AH40" s="11"/>
      <c r="AI40" s="11"/>
      <c r="AJ40" s="11"/>
      <c r="AK40" s="11"/>
    </row>
    <row r="41" spans="1:37" ht="12">
      <c r="A41" s="20"/>
      <c r="B41" s="21"/>
      <c r="C41" s="21"/>
      <c r="D41" s="55"/>
      <c r="E41" s="56"/>
      <c r="F41" s="11"/>
      <c r="G41" s="11"/>
      <c r="H41" s="56"/>
      <c r="I41" s="57"/>
      <c r="J41" s="57"/>
      <c r="K41" s="57"/>
      <c r="L41" s="57"/>
      <c r="M41" s="56"/>
      <c r="N41" s="57"/>
      <c r="O41" s="57"/>
      <c r="P41" s="57"/>
      <c r="Q41" s="57"/>
      <c r="R41" s="56"/>
      <c r="S41" s="58"/>
      <c r="T41" s="58"/>
      <c r="U41" s="8"/>
      <c r="V41" s="8"/>
      <c r="W41" s="40"/>
      <c r="X41" s="40"/>
      <c r="Y41" s="100"/>
      <c r="Z41" s="11"/>
      <c r="AA41" s="11"/>
      <c r="AB41" s="8"/>
      <c r="AC41" s="8"/>
      <c r="AD41" s="174"/>
      <c r="AE41" s="8"/>
      <c r="AF41" s="8"/>
      <c r="AG41" s="8"/>
      <c r="AH41" s="11"/>
      <c r="AI41" s="11"/>
      <c r="AJ41" s="11"/>
      <c r="AK41" s="11"/>
    </row>
    <row r="42" spans="1:37" ht="12">
      <c r="A42" s="20"/>
      <c r="B42" s="21"/>
      <c r="C42" s="21"/>
      <c r="D42" s="55"/>
      <c r="E42" s="56"/>
      <c r="F42" s="11"/>
      <c r="G42" s="11"/>
      <c r="H42" s="56"/>
      <c r="I42" s="57"/>
      <c r="J42" s="57"/>
      <c r="K42" s="57"/>
      <c r="L42" s="57"/>
      <c r="M42" s="56"/>
      <c r="N42" s="57"/>
      <c r="O42" s="57"/>
      <c r="P42" s="57"/>
      <c r="Q42" s="57"/>
      <c r="R42" s="56"/>
      <c r="S42" s="58"/>
      <c r="T42" s="58"/>
      <c r="U42" s="8"/>
      <c r="V42" s="8"/>
      <c r="W42" s="40"/>
      <c r="X42" s="40"/>
      <c r="Y42" s="100"/>
      <c r="Z42" s="11"/>
      <c r="AA42" s="11"/>
      <c r="AB42" s="8"/>
      <c r="AC42" s="8"/>
      <c r="AD42" s="174"/>
      <c r="AE42" s="8"/>
      <c r="AF42" s="8"/>
      <c r="AG42" s="8"/>
      <c r="AH42" s="11"/>
      <c r="AI42" s="11"/>
      <c r="AJ42" s="11"/>
      <c r="AK42" s="11"/>
    </row>
    <row r="43" spans="1:37" ht="12">
      <c r="A43" s="20"/>
      <c r="B43" s="21"/>
      <c r="C43" s="21"/>
      <c r="D43" s="55"/>
      <c r="E43" s="56"/>
      <c r="F43" s="11"/>
      <c r="G43" s="11"/>
      <c r="H43" s="56"/>
      <c r="I43" s="57"/>
      <c r="J43" s="57"/>
      <c r="K43" s="57"/>
      <c r="L43" s="57"/>
      <c r="M43" s="56"/>
      <c r="N43" s="57"/>
      <c r="O43" s="57"/>
      <c r="P43" s="57"/>
      <c r="Q43" s="57"/>
      <c r="R43" s="56"/>
      <c r="S43" s="58"/>
      <c r="T43" s="58"/>
      <c r="U43" s="8"/>
      <c r="V43" s="8"/>
      <c r="W43" s="8"/>
      <c r="X43" s="8"/>
      <c r="Y43" s="11"/>
      <c r="Z43" s="11"/>
      <c r="AA43" s="11"/>
      <c r="AB43" s="8"/>
      <c r="AC43" s="8"/>
      <c r="AD43" s="174"/>
      <c r="AE43" s="8"/>
      <c r="AF43" s="8"/>
      <c r="AG43" s="8"/>
      <c r="AH43" s="11"/>
      <c r="AI43" s="11"/>
      <c r="AJ43" s="11"/>
      <c r="AK43" s="11"/>
    </row>
    <row r="44" spans="1:37" ht="12">
      <c r="A44" s="20"/>
      <c r="B44" s="21"/>
      <c r="C44" s="21"/>
      <c r="D44" s="55"/>
      <c r="E44" s="56"/>
      <c r="F44" s="11"/>
      <c r="G44" s="11"/>
      <c r="H44" s="56"/>
      <c r="I44" s="57"/>
      <c r="J44" s="57"/>
      <c r="K44" s="57"/>
      <c r="L44" s="57"/>
      <c r="M44" s="56"/>
      <c r="N44" s="57"/>
      <c r="O44" s="57"/>
      <c r="P44" s="57"/>
      <c r="Q44" s="57"/>
      <c r="R44" s="56"/>
      <c r="S44" s="58"/>
      <c r="T44" s="58"/>
      <c r="U44" s="8"/>
      <c r="V44" s="8"/>
      <c r="W44" s="8"/>
      <c r="X44" s="8"/>
      <c r="Y44" s="11"/>
      <c r="Z44" s="11"/>
      <c r="AA44" s="11"/>
      <c r="AB44" s="8"/>
      <c r="AC44" s="8"/>
      <c r="AD44" s="174"/>
      <c r="AE44" s="8"/>
      <c r="AF44" s="8"/>
      <c r="AG44" s="8"/>
      <c r="AH44" s="11"/>
      <c r="AI44" s="11"/>
      <c r="AJ44" s="11"/>
      <c r="AK44" s="11"/>
    </row>
    <row r="45" spans="1:37" ht="12">
      <c r="A45" s="20"/>
      <c r="B45" s="21"/>
      <c r="C45" s="21"/>
      <c r="D45" s="55"/>
      <c r="E45" s="56"/>
      <c r="F45" s="11"/>
      <c r="G45" s="11"/>
      <c r="H45" s="56"/>
      <c r="I45" s="57"/>
      <c r="J45" s="57"/>
      <c r="K45" s="57"/>
      <c r="L45" s="57"/>
      <c r="M45" s="56"/>
      <c r="N45" s="57"/>
      <c r="O45" s="57"/>
      <c r="P45" s="57"/>
      <c r="Q45" s="57"/>
      <c r="R45" s="56"/>
      <c r="S45" s="58"/>
      <c r="T45" s="58"/>
      <c r="U45" s="8"/>
      <c r="V45" s="8"/>
      <c r="W45" s="8"/>
      <c r="X45" s="8"/>
      <c r="Y45" s="11"/>
      <c r="Z45" s="11"/>
      <c r="AA45" s="11"/>
      <c r="AB45" s="8"/>
      <c r="AC45" s="8"/>
      <c r="AD45" s="174"/>
      <c r="AE45" s="8"/>
      <c r="AF45" s="8"/>
      <c r="AG45" s="8"/>
      <c r="AH45" s="11"/>
      <c r="AI45" s="11"/>
      <c r="AJ45" s="11"/>
      <c r="AK45" s="11"/>
    </row>
    <row r="46" spans="1:37" ht="12">
      <c r="A46" s="20"/>
      <c r="B46" s="21"/>
      <c r="C46" s="21"/>
      <c r="D46" s="55"/>
      <c r="E46" s="56"/>
      <c r="F46" s="11"/>
      <c r="G46" s="11"/>
      <c r="H46" s="56"/>
      <c r="I46" s="57"/>
      <c r="J46" s="57"/>
      <c r="K46" s="57"/>
      <c r="L46" s="57"/>
      <c r="M46" s="56"/>
      <c r="N46" s="57"/>
      <c r="O46" s="57"/>
      <c r="P46" s="57"/>
      <c r="Q46" s="57"/>
      <c r="R46" s="56"/>
      <c r="S46" s="58"/>
      <c r="T46" s="58"/>
      <c r="U46" s="8"/>
      <c r="V46" s="8"/>
      <c r="W46" s="8"/>
      <c r="X46" s="8"/>
      <c r="Y46" s="11"/>
      <c r="Z46" s="11"/>
      <c r="AA46" s="11"/>
      <c r="AB46" s="8"/>
      <c r="AC46" s="8"/>
      <c r="AD46" s="174"/>
      <c r="AE46" s="8"/>
      <c r="AF46" s="8"/>
      <c r="AG46" s="8"/>
      <c r="AH46" s="11"/>
      <c r="AI46" s="11"/>
      <c r="AJ46" s="11"/>
      <c r="AK46" s="11"/>
    </row>
    <row r="47" spans="1:37" ht="12">
      <c r="A47" s="20"/>
      <c r="B47" s="21"/>
      <c r="C47" s="21"/>
      <c r="D47" s="55"/>
      <c r="E47" s="56"/>
      <c r="F47" s="11"/>
      <c r="G47" s="11"/>
      <c r="H47" s="56"/>
      <c r="I47" s="57"/>
      <c r="J47" s="57"/>
      <c r="K47" s="57"/>
      <c r="L47" s="57"/>
      <c r="M47" s="56"/>
      <c r="N47" s="57"/>
      <c r="O47" s="57"/>
      <c r="P47" s="57"/>
      <c r="Q47" s="57"/>
      <c r="R47" s="56"/>
      <c r="S47" s="58"/>
      <c r="T47" s="58"/>
      <c r="U47" s="8"/>
      <c r="V47" s="8"/>
      <c r="W47" s="8"/>
      <c r="X47" s="8"/>
      <c r="Y47" s="11"/>
      <c r="Z47" s="11"/>
      <c r="AA47" s="11"/>
      <c r="AB47" s="8"/>
      <c r="AC47" s="8"/>
      <c r="AD47" s="174"/>
      <c r="AE47" s="8"/>
      <c r="AF47" s="8"/>
      <c r="AG47" s="8"/>
      <c r="AH47" s="11"/>
      <c r="AI47" s="11"/>
      <c r="AJ47" s="11"/>
      <c r="AK47" s="11"/>
    </row>
    <row r="48" spans="1:37" ht="12">
      <c r="A48" s="20"/>
      <c r="B48" s="21"/>
      <c r="C48" s="21"/>
      <c r="D48" s="55">
        <f>E18</f>
      </c>
      <c r="E48" s="56"/>
      <c r="F48" s="11"/>
      <c r="G48" s="11"/>
      <c r="H48" s="56"/>
      <c r="I48" s="57"/>
      <c r="J48" s="57"/>
      <c r="K48" s="57"/>
      <c r="L48" s="57"/>
      <c r="M48" s="56"/>
      <c r="N48" s="57"/>
      <c r="O48" s="57"/>
      <c r="P48" s="57"/>
      <c r="Q48" s="57"/>
      <c r="R48" s="56"/>
      <c r="S48" s="58"/>
      <c r="T48" s="58"/>
      <c r="U48" s="8"/>
      <c r="V48" s="8"/>
      <c r="W48" s="8"/>
      <c r="X48" s="8"/>
      <c r="Y48" s="11"/>
      <c r="Z48" s="11"/>
      <c r="AA48" s="11"/>
      <c r="AB48" s="8"/>
      <c r="AC48" s="8"/>
      <c r="AD48" s="174"/>
      <c r="AE48" s="8"/>
      <c r="AF48" s="8"/>
      <c r="AG48" s="8"/>
      <c r="AH48" s="11"/>
      <c r="AI48" s="11"/>
      <c r="AJ48" s="11"/>
      <c r="AK48" s="11"/>
    </row>
    <row r="49" spans="1:37" ht="12">
      <c r="A49" s="20"/>
      <c r="B49" s="21"/>
      <c r="C49" s="21"/>
      <c r="D49" s="55">
        <f>E19</f>
        <v>0</v>
      </c>
      <c r="E49" s="56"/>
      <c r="F49" s="11"/>
      <c r="G49" s="11"/>
      <c r="H49" s="56"/>
      <c r="I49" s="57"/>
      <c r="J49" s="57"/>
      <c r="K49" s="57"/>
      <c r="L49" s="57"/>
      <c r="M49" s="56"/>
      <c r="N49" s="57"/>
      <c r="O49" s="57"/>
      <c r="P49" s="57"/>
      <c r="Q49" s="57"/>
      <c r="R49" s="56"/>
      <c r="S49" s="58"/>
      <c r="T49" s="58"/>
      <c r="U49" s="8"/>
      <c r="V49" s="8"/>
      <c r="W49" s="8"/>
      <c r="X49" s="8"/>
      <c r="Y49" s="11"/>
      <c r="Z49" s="11"/>
      <c r="AA49" s="11"/>
      <c r="AB49" s="8"/>
      <c r="AC49" s="8"/>
      <c r="AD49" s="174"/>
      <c r="AE49" s="8"/>
      <c r="AF49" s="8"/>
      <c r="AG49" s="8"/>
      <c r="AH49" s="11"/>
      <c r="AI49" s="11"/>
      <c r="AJ49" s="11"/>
      <c r="AK49" s="11"/>
    </row>
    <row r="50" spans="1:37" ht="12">
      <c r="A50" s="20"/>
      <c r="B50" s="21"/>
      <c r="C50" s="21"/>
      <c r="D50" s="55">
        <f>E20</f>
      </c>
      <c r="E50" s="56"/>
      <c r="F50" s="11"/>
      <c r="G50" s="11"/>
      <c r="H50" s="56"/>
      <c r="I50" s="57"/>
      <c r="J50" s="57"/>
      <c r="K50" s="57"/>
      <c r="L50" s="57"/>
      <c r="M50" s="56"/>
      <c r="N50" s="57"/>
      <c r="O50" s="57"/>
      <c r="P50" s="57"/>
      <c r="Q50" s="57"/>
      <c r="R50" s="56"/>
      <c r="S50" s="58"/>
      <c r="T50" s="58"/>
      <c r="U50" s="8"/>
      <c r="V50" s="8"/>
      <c r="W50" s="8"/>
      <c r="X50" s="8"/>
      <c r="Y50" s="11"/>
      <c r="Z50" s="11"/>
      <c r="AA50" s="11"/>
      <c r="AB50" s="8"/>
      <c r="AC50" s="8"/>
      <c r="AD50" s="174"/>
      <c r="AE50" s="8"/>
      <c r="AF50" s="8"/>
      <c r="AG50" s="8"/>
      <c r="AH50" s="11"/>
      <c r="AI50" s="11"/>
      <c r="AJ50" s="11"/>
      <c r="AK50" s="11"/>
    </row>
    <row r="51" spans="1:37" ht="12">
      <c r="A51" s="20"/>
      <c r="B51" s="21"/>
      <c r="C51" s="21"/>
      <c r="D51" s="55">
        <f>E21</f>
        <v>0</v>
      </c>
      <c r="E51" s="56"/>
      <c r="F51" s="11"/>
      <c r="G51" s="11"/>
      <c r="H51" s="56"/>
      <c r="I51" s="57"/>
      <c r="J51" s="57"/>
      <c r="K51" s="57"/>
      <c r="L51" s="57"/>
      <c r="M51" s="56"/>
      <c r="N51" s="57"/>
      <c r="O51" s="57"/>
      <c r="P51" s="57"/>
      <c r="Q51" s="57"/>
      <c r="R51" s="56"/>
      <c r="S51" s="58"/>
      <c r="T51" s="58"/>
      <c r="U51" s="8"/>
      <c r="V51" s="8"/>
      <c r="W51" s="8"/>
      <c r="X51" s="8"/>
      <c r="Y51" s="11"/>
      <c r="Z51" s="11"/>
      <c r="AA51" s="11"/>
      <c r="AB51" s="8"/>
      <c r="AC51" s="8"/>
      <c r="AD51" s="174"/>
      <c r="AE51" s="8"/>
      <c r="AF51" s="8"/>
      <c r="AG51" s="8"/>
      <c r="AH51" s="11"/>
      <c r="AI51" s="11"/>
      <c r="AJ51" s="11"/>
      <c r="AK51" s="11"/>
    </row>
    <row r="52" spans="1:37" ht="12">
      <c r="A52" s="20"/>
      <c r="B52" s="21"/>
      <c r="C52" s="21"/>
      <c r="D52" s="55">
        <f>E22</f>
      </c>
      <c r="E52" s="56"/>
      <c r="F52" s="11"/>
      <c r="G52" s="11"/>
      <c r="H52" s="56"/>
      <c r="I52" s="57"/>
      <c r="J52" s="57"/>
      <c r="K52" s="57"/>
      <c r="L52" s="57"/>
      <c r="M52" s="56"/>
      <c r="N52" s="57"/>
      <c r="O52" s="57"/>
      <c r="P52" s="57"/>
      <c r="Q52" s="57"/>
      <c r="R52" s="56"/>
      <c r="S52" s="58"/>
      <c r="T52" s="58"/>
      <c r="U52" s="8"/>
      <c r="V52" s="8"/>
      <c r="W52" s="8"/>
      <c r="X52" s="8"/>
      <c r="Y52" s="11"/>
      <c r="Z52" s="11"/>
      <c r="AA52" s="11"/>
      <c r="AB52" s="8"/>
      <c r="AC52" s="8"/>
      <c r="AD52" s="174"/>
      <c r="AE52" s="8"/>
      <c r="AF52" s="8"/>
      <c r="AG52" s="8"/>
      <c r="AH52" s="11"/>
      <c r="AI52" s="11"/>
      <c r="AJ52" s="11"/>
      <c r="AK52" s="11"/>
    </row>
    <row r="53" spans="1:37" ht="12">
      <c r="A53" s="20"/>
      <c r="B53" s="21"/>
      <c r="C53" s="21"/>
      <c r="D53" s="11"/>
      <c r="E53" s="56"/>
      <c r="F53" s="11"/>
      <c r="G53" s="11"/>
      <c r="H53" s="56"/>
      <c r="I53" s="57"/>
      <c r="J53" s="57"/>
      <c r="K53" s="57"/>
      <c r="L53" s="57"/>
      <c r="M53" s="56"/>
      <c r="N53" s="57"/>
      <c r="O53" s="57"/>
      <c r="P53" s="57"/>
      <c r="Q53" s="57"/>
      <c r="R53" s="56"/>
      <c r="S53" s="58"/>
      <c r="T53" s="58"/>
      <c r="U53" s="8"/>
      <c r="V53" s="8"/>
      <c r="W53" s="8"/>
      <c r="X53" s="8"/>
      <c r="Y53" s="11"/>
      <c r="Z53" s="11"/>
      <c r="AA53" s="11"/>
      <c r="AB53" s="8"/>
      <c r="AC53" s="8"/>
      <c r="AD53" s="174"/>
      <c r="AE53" s="8"/>
      <c r="AF53" s="8"/>
      <c r="AG53" s="8"/>
      <c r="AH53" s="11"/>
      <c r="AI53" s="11"/>
      <c r="AJ53" s="11"/>
      <c r="AK53" s="11"/>
    </row>
    <row r="54" spans="1:37" ht="12">
      <c r="A54" s="20"/>
      <c r="B54" s="21"/>
      <c r="C54" s="21"/>
      <c r="D54" s="11"/>
      <c r="E54" s="56"/>
      <c r="F54" s="11"/>
      <c r="G54" s="11"/>
      <c r="H54" s="56"/>
      <c r="I54" s="57"/>
      <c r="J54" s="57"/>
      <c r="K54" s="57"/>
      <c r="L54" s="57"/>
      <c r="M54" s="56"/>
      <c r="N54" s="57"/>
      <c r="O54" s="57"/>
      <c r="P54" s="57"/>
      <c r="Q54" s="57"/>
      <c r="R54" s="56"/>
      <c r="S54" s="58"/>
      <c r="T54" s="58"/>
      <c r="U54" s="8"/>
      <c r="V54" s="8"/>
      <c r="W54" s="8"/>
      <c r="X54" s="8"/>
      <c r="Y54" s="11"/>
      <c r="Z54" s="11"/>
      <c r="AA54" s="11"/>
      <c r="AB54" s="8"/>
      <c r="AC54" s="8"/>
      <c r="AD54" s="174"/>
      <c r="AE54" s="8"/>
      <c r="AF54" s="8"/>
      <c r="AG54" s="8"/>
      <c r="AH54" s="11"/>
      <c r="AI54" s="11"/>
      <c r="AJ54" s="11"/>
      <c r="AK54" s="11"/>
    </row>
    <row r="55" spans="1:37" ht="12">
      <c r="A55" s="20"/>
      <c r="B55" s="21"/>
      <c r="C55" s="21"/>
      <c r="D55" s="11"/>
      <c r="E55" s="56"/>
      <c r="F55" s="11"/>
      <c r="G55" s="11"/>
      <c r="H55" s="56"/>
      <c r="I55" s="57"/>
      <c r="J55" s="57"/>
      <c r="K55" s="57"/>
      <c r="L55" s="57"/>
      <c r="M55" s="56"/>
      <c r="N55" s="57"/>
      <c r="O55" s="57"/>
      <c r="P55" s="57"/>
      <c r="Q55" s="57"/>
      <c r="R55" s="56"/>
      <c r="S55" s="58"/>
      <c r="T55" s="58"/>
      <c r="U55" s="8"/>
      <c r="V55" s="8"/>
      <c r="W55" s="8"/>
      <c r="X55" s="8"/>
      <c r="Y55" s="11"/>
      <c r="Z55" s="11"/>
      <c r="AA55" s="11"/>
      <c r="AB55" s="8"/>
      <c r="AC55" s="8"/>
      <c r="AD55" s="174"/>
      <c r="AE55" s="8"/>
      <c r="AF55" s="8"/>
      <c r="AG55" s="8"/>
      <c r="AH55" s="11"/>
      <c r="AI55" s="11"/>
      <c r="AJ55" s="11"/>
      <c r="AK55" s="11"/>
    </row>
    <row r="56" spans="1:37" ht="12">
      <c r="A56" s="20"/>
      <c r="B56" s="21"/>
      <c r="C56" s="21"/>
      <c r="D56" s="11"/>
      <c r="E56" s="56"/>
      <c r="F56" s="11"/>
      <c r="G56" s="11"/>
      <c r="H56" s="56"/>
      <c r="I56" s="57"/>
      <c r="J56" s="57"/>
      <c r="K56" s="57"/>
      <c r="L56" s="57"/>
      <c r="M56" s="56"/>
      <c r="N56" s="57"/>
      <c r="O56" s="57"/>
      <c r="P56" s="57"/>
      <c r="Q56" s="57"/>
      <c r="R56" s="56"/>
      <c r="S56" s="58"/>
      <c r="T56" s="58"/>
      <c r="U56" s="8"/>
      <c r="V56" s="8"/>
      <c r="W56" s="8"/>
      <c r="X56" s="8"/>
      <c r="Y56" s="11"/>
      <c r="Z56" s="11"/>
      <c r="AA56" s="11"/>
      <c r="AB56" s="8"/>
      <c r="AC56" s="8"/>
      <c r="AD56" s="174"/>
      <c r="AE56" s="8"/>
      <c r="AF56" s="8"/>
      <c r="AG56" s="8"/>
      <c r="AH56" s="11"/>
      <c r="AI56" s="11"/>
      <c r="AJ56" s="11"/>
      <c r="AK56" s="11"/>
    </row>
    <row r="57" spans="1:37" ht="12">
      <c r="A57" s="20"/>
      <c r="B57" s="21"/>
      <c r="C57" s="21"/>
      <c r="D57" s="11"/>
      <c r="E57" s="56"/>
      <c r="F57" s="11"/>
      <c r="G57" s="11"/>
      <c r="H57" s="56"/>
      <c r="I57" s="57"/>
      <c r="J57" s="57"/>
      <c r="K57" s="57"/>
      <c r="L57" s="57"/>
      <c r="M57" s="56"/>
      <c r="N57" s="57"/>
      <c r="O57" s="57"/>
      <c r="P57" s="57"/>
      <c r="Q57" s="57"/>
      <c r="R57" s="56"/>
      <c r="S57" s="58"/>
      <c r="T57" s="58"/>
      <c r="U57" s="8"/>
      <c r="V57" s="8"/>
      <c r="W57" s="8"/>
      <c r="X57" s="8"/>
      <c r="Y57" s="11"/>
      <c r="Z57" s="11"/>
      <c r="AA57" s="11"/>
      <c r="AB57" s="8"/>
      <c r="AC57" s="8"/>
      <c r="AD57" s="174"/>
      <c r="AE57" s="8"/>
      <c r="AF57" s="8"/>
      <c r="AG57" s="8"/>
      <c r="AH57" s="11"/>
      <c r="AI57" s="11"/>
      <c r="AJ57" s="11"/>
      <c r="AK57" s="11"/>
    </row>
    <row r="58" spans="1:37" ht="12">
      <c r="A58" s="20"/>
      <c r="B58" s="21"/>
      <c r="C58" s="21"/>
      <c r="D58" s="11"/>
      <c r="E58" s="56"/>
      <c r="F58" s="11"/>
      <c r="G58" s="11"/>
      <c r="H58" s="56"/>
      <c r="I58" s="57"/>
      <c r="J58" s="57"/>
      <c r="K58" s="57"/>
      <c r="L58" s="57"/>
      <c r="M58" s="56"/>
      <c r="N58" s="57"/>
      <c r="O58" s="57"/>
      <c r="P58" s="57"/>
      <c r="Q58" s="57"/>
      <c r="R58" s="56"/>
      <c r="S58" s="58"/>
      <c r="T58" s="58"/>
      <c r="U58" s="8"/>
      <c r="V58" s="8"/>
      <c r="W58" s="8"/>
      <c r="X58" s="8"/>
      <c r="Y58" s="11"/>
      <c r="Z58" s="11"/>
      <c r="AA58" s="11"/>
      <c r="AB58" s="8"/>
      <c r="AC58" s="8"/>
      <c r="AD58" s="174"/>
      <c r="AE58" s="8"/>
      <c r="AF58" s="8"/>
      <c r="AG58" s="8"/>
      <c r="AH58" s="11"/>
      <c r="AI58" s="11"/>
      <c r="AJ58" s="11"/>
      <c r="AK58" s="11"/>
    </row>
    <row r="59" spans="1:37" ht="12">
      <c r="A59" s="20"/>
      <c r="B59" s="21"/>
      <c r="C59" s="21"/>
      <c r="D59" s="11"/>
      <c r="E59" s="56"/>
      <c r="F59" s="11"/>
      <c r="G59" s="11"/>
      <c r="H59" s="56"/>
      <c r="I59" s="57"/>
      <c r="J59" s="57"/>
      <c r="K59" s="57"/>
      <c r="L59" s="57"/>
      <c r="M59" s="56"/>
      <c r="N59" s="57"/>
      <c r="O59" s="57"/>
      <c r="P59" s="57"/>
      <c r="Q59" s="57"/>
      <c r="R59" s="56"/>
      <c r="S59" s="58"/>
      <c r="T59" s="58"/>
      <c r="U59" s="8"/>
      <c r="V59" s="8"/>
      <c r="W59" s="8"/>
      <c r="X59" s="8"/>
      <c r="Y59" s="11"/>
      <c r="Z59" s="11"/>
      <c r="AA59" s="11"/>
      <c r="AB59" s="8"/>
      <c r="AC59" s="8"/>
      <c r="AD59" s="174"/>
      <c r="AE59" s="8"/>
      <c r="AF59" s="8"/>
      <c r="AG59" s="8"/>
      <c r="AH59" s="11"/>
      <c r="AI59" s="11"/>
      <c r="AJ59" s="11"/>
      <c r="AK59" s="11"/>
    </row>
    <row r="60" spans="1:37" ht="12">
      <c r="A60" s="20"/>
      <c r="B60" s="21"/>
      <c r="C60" s="21"/>
      <c r="D60" s="11"/>
      <c r="E60" s="56"/>
      <c r="F60" s="11"/>
      <c r="G60" s="11"/>
      <c r="H60" s="56"/>
      <c r="I60" s="57"/>
      <c r="J60" s="57"/>
      <c r="K60" s="57"/>
      <c r="L60" s="57"/>
      <c r="M60" s="56"/>
      <c r="N60" s="57"/>
      <c r="O60" s="57"/>
      <c r="P60" s="57"/>
      <c r="Q60" s="57"/>
      <c r="R60" s="56"/>
      <c r="S60" s="58"/>
      <c r="T60" s="58"/>
      <c r="U60" s="8"/>
      <c r="V60" s="8"/>
      <c r="W60" s="8"/>
      <c r="X60" s="8"/>
      <c r="Y60" s="11"/>
      <c r="Z60" s="11"/>
      <c r="AA60" s="11"/>
      <c r="AB60" s="8"/>
      <c r="AC60" s="8"/>
      <c r="AD60" s="174"/>
      <c r="AE60" s="8"/>
      <c r="AF60" s="8"/>
      <c r="AG60" s="8"/>
      <c r="AH60" s="11"/>
      <c r="AI60" s="11"/>
      <c r="AJ60" s="11"/>
      <c r="AK60" s="11"/>
    </row>
    <row r="61" spans="1:37" ht="12">
      <c r="A61" s="20"/>
      <c r="B61" s="21"/>
      <c r="C61" s="21"/>
      <c r="D61" s="11"/>
      <c r="E61" s="56"/>
      <c r="F61" s="11"/>
      <c r="G61" s="11"/>
      <c r="H61" s="56"/>
      <c r="I61" s="57"/>
      <c r="J61" s="57"/>
      <c r="K61" s="57"/>
      <c r="L61" s="57"/>
      <c r="M61" s="56"/>
      <c r="N61" s="57"/>
      <c r="O61" s="57"/>
      <c r="P61" s="57"/>
      <c r="Q61" s="57"/>
      <c r="R61" s="56"/>
      <c r="S61" s="58"/>
      <c r="T61" s="58"/>
      <c r="U61" s="8"/>
      <c r="V61" s="8"/>
      <c r="W61" s="8"/>
      <c r="X61" s="8"/>
      <c r="Y61" s="11"/>
      <c r="Z61" s="11"/>
      <c r="AA61" s="11"/>
      <c r="AB61" s="8"/>
      <c r="AC61" s="8"/>
      <c r="AD61" s="174"/>
      <c r="AE61" s="8"/>
      <c r="AF61" s="8"/>
      <c r="AG61" s="8"/>
      <c r="AH61" s="11"/>
      <c r="AI61" s="11"/>
      <c r="AJ61" s="11"/>
      <c r="AK61" s="11"/>
    </row>
    <row r="62" spans="1:37" ht="12">
      <c r="A62" s="20"/>
      <c r="B62" s="21"/>
      <c r="C62" s="21"/>
      <c r="D62" s="11"/>
      <c r="E62" s="56"/>
      <c r="F62" s="11"/>
      <c r="G62" s="11"/>
      <c r="H62" s="56"/>
      <c r="I62" s="57"/>
      <c r="J62" s="57"/>
      <c r="K62" s="57"/>
      <c r="L62" s="57"/>
      <c r="M62" s="56"/>
      <c r="N62" s="57"/>
      <c r="O62" s="57"/>
      <c r="P62" s="57"/>
      <c r="Q62" s="57"/>
      <c r="R62" s="56"/>
      <c r="S62" s="58"/>
      <c r="T62" s="58"/>
      <c r="U62" s="8"/>
      <c r="V62" s="8"/>
      <c r="W62" s="8"/>
      <c r="X62" s="8"/>
      <c r="Y62" s="11"/>
      <c r="Z62" s="11"/>
      <c r="AA62" s="11"/>
      <c r="AB62" s="8"/>
      <c r="AC62" s="8"/>
      <c r="AD62" s="174"/>
      <c r="AE62" s="8"/>
      <c r="AF62" s="8"/>
      <c r="AG62" s="8"/>
      <c r="AH62" s="11"/>
      <c r="AI62" s="11"/>
      <c r="AJ62" s="11"/>
      <c r="AK62" s="11"/>
    </row>
    <row r="63" spans="1:37" ht="12">
      <c r="A63" s="20"/>
      <c r="B63" s="21"/>
      <c r="C63" s="21"/>
      <c r="D63" s="11"/>
      <c r="E63" s="56"/>
      <c r="F63" s="11"/>
      <c r="G63" s="11"/>
      <c r="H63" s="56"/>
      <c r="I63" s="57"/>
      <c r="J63" s="57"/>
      <c r="K63" s="57"/>
      <c r="L63" s="57"/>
      <c r="M63" s="56"/>
      <c r="N63" s="57"/>
      <c r="O63" s="57"/>
      <c r="P63" s="57"/>
      <c r="Q63" s="57"/>
      <c r="R63" s="56"/>
      <c r="S63" s="58"/>
      <c r="T63" s="58"/>
      <c r="U63" s="8"/>
      <c r="V63" s="8"/>
      <c r="W63" s="8"/>
      <c r="X63" s="8"/>
      <c r="Y63" s="11"/>
      <c r="Z63" s="11"/>
      <c r="AA63" s="11"/>
      <c r="AB63" s="8"/>
      <c r="AC63" s="8"/>
      <c r="AD63" s="174"/>
      <c r="AE63" s="8"/>
      <c r="AF63" s="8"/>
      <c r="AG63" s="8"/>
      <c r="AH63" s="11"/>
      <c r="AI63" s="11"/>
      <c r="AJ63" s="11"/>
      <c r="AK63" s="11"/>
    </row>
    <row r="64" spans="1:37" ht="12">
      <c r="A64" s="20"/>
      <c r="B64" s="21"/>
      <c r="C64" s="21"/>
      <c r="D64" s="11"/>
      <c r="E64" s="56"/>
      <c r="F64" s="11"/>
      <c r="G64" s="11"/>
      <c r="H64" s="56"/>
      <c r="I64" s="57"/>
      <c r="J64" s="57"/>
      <c r="K64" s="57"/>
      <c r="L64" s="57"/>
      <c r="M64" s="56"/>
      <c r="N64" s="57"/>
      <c r="O64" s="57"/>
      <c r="P64" s="57"/>
      <c r="Q64" s="57"/>
      <c r="R64" s="56"/>
      <c r="S64" s="58"/>
      <c r="T64" s="58"/>
      <c r="U64" s="8"/>
      <c r="V64" s="8"/>
      <c r="W64" s="8"/>
      <c r="X64" s="8"/>
      <c r="Y64" s="11"/>
      <c r="Z64" s="11"/>
      <c r="AA64" s="11"/>
      <c r="AB64" s="8"/>
      <c r="AC64" s="8"/>
      <c r="AD64" s="174"/>
      <c r="AE64" s="8"/>
      <c r="AF64" s="8"/>
      <c r="AG64" s="8"/>
      <c r="AH64" s="11"/>
      <c r="AI64" s="11"/>
      <c r="AJ64" s="11"/>
      <c r="AK64" s="11"/>
    </row>
    <row r="65" spans="1:3" ht="12">
      <c r="A65" s="20"/>
      <c r="B65" s="110"/>
      <c r="C65" s="110"/>
    </row>
    <row r="66" spans="1:3" ht="12">
      <c r="A66" s="20"/>
      <c r="B66" s="110"/>
      <c r="C66" s="110"/>
    </row>
    <row r="67" spans="1:3" ht="12">
      <c r="A67" s="20"/>
      <c r="B67" s="110"/>
      <c r="C67" s="110"/>
    </row>
    <row r="68" spans="1:3" ht="12">
      <c r="A68" s="20"/>
      <c r="B68" s="110"/>
      <c r="C68" s="110"/>
    </row>
    <row r="69" spans="1:3" ht="12">
      <c r="A69" s="20"/>
      <c r="B69" s="110"/>
      <c r="C69" s="110"/>
    </row>
    <row r="70" spans="1:3" ht="12">
      <c r="A70" s="20"/>
      <c r="B70" s="110"/>
      <c r="C70" s="110"/>
    </row>
    <row r="71" spans="1:3" ht="12">
      <c r="A71" s="20"/>
      <c r="B71" s="110"/>
      <c r="C71" s="110"/>
    </row>
    <row r="72" spans="1:3" ht="12">
      <c r="A72" s="20"/>
      <c r="B72" s="110"/>
      <c r="C72" s="110"/>
    </row>
    <row r="73" spans="1:3" ht="12">
      <c r="A73" s="20"/>
      <c r="B73" s="110"/>
      <c r="C73" s="110"/>
    </row>
    <row r="74" spans="1:3" ht="12">
      <c r="A74" s="20"/>
      <c r="B74" s="110"/>
      <c r="C74" s="110"/>
    </row>
    <row r="75" spans="1:3" ht="12">
      <c r="A75" s="20"/>
      <c r="B75" s="110"/>
      <c r="C75" s="110"/>
    </row>
    <row r="76" spans="1:3" ht="12">
      <c r="A76" s="20"/>
      <c r="B76" s="110"/>
      <c r="C76" s="110"/>
    </row>
    <row r="77" spans="1:3" ht="12">
      <c r="A77" s="20"/>
      <c r="B77" s="110"/>
      <c r="C77" s="110"/>
    </row>
    <row r="78" spans="1:3" ht="12">
      <c r="A78" s="20"/>
      <c r="B78" s="110"/>
      <c r="C78" s="110"/>
    </row>
    <row r="79" spans="1:3" ht="12">
      <c r="A79" s="20"/>
      <c r="B79" s="110"/>
      <c r="C79" s="110"/>
    </row>
    <row r="80" spans="1:3" ht="12">
      <c r="A80" s="20"/>
      <c r="B80" s="110"/>
      <c r="C80" s="110"/>
    </row>
    <row r="81" spans="1:3" ht="12">
      <c r="A81" s="20"/>
      <c r="B81" s="110"/>
      <c r="C81" s="110"/>
    </row>
    <row r="82" spans="1:3" ht="12">
      <c r="A82" s="20"/>
      <c r="B82" s="110"/>
      <c r="C82" s="110"/>
    </row>
    <row r="83" spans="1:3" ht="12">
      <c r="A83" s="20"/>
      <c r="B83" s="110"/>
      <c r="C83" s="110"/>
    </row>
    <row r="84" spans="1:3" ht="12">
      <c r="A84" s="20"/>
      <c r="B84" s="110"/>
      <c r="C84" s="110"/>
    </row>
    <row r="85" spans="1:3" ht="12">
      <c r="A85" s="20"/>
      <c r="B85" s="110"/>
      <c r="C85" s="110"/>
    </row>
    <row r="86" spans="1:3" ht="12">
      <c r="A86" s="20"/>
      <c r="B86" s="110"/>
      <c r="C86" s="110"/>
    </row>
    <row r="87" spans="1:3" ht="12">
      <c r="A87" s="20"/>
      <c r="B87" s="110"/>
      <c r="C87" s="110"/>
    </row>
    <row r="88" spans="1:3" ht="12">
      <c r="A88" s="20"/>
      <c r="B88" s="110"/>
      <c r="C88" s="110"/>
    </row>
    <row r="89" spans="1:3" ht="12">
      <c r="A89" s="20"/>
      <c r="B89" s="110"/>
      <c r="C89" s="110"/>
    </row>
    <row r="90" spans="1:3" ht="12">
      <c r="A90" s="20"/>
      <c r="B90" s="110"/>
      <c r="C90" s="110"/>
    </row>
    <row r="91" spans="1:3" ht="12">
      <c r="A91" s="20"/>
      <c r="B91" s="110"/>
      <c r="C91" s="110"/>
    </row>
    <row r="92" spans="1:3" ht="12">
      <c r="A92" s="20"/>
      <c r="B92" s="110"/>
      <c r="C92" s="110"/>
    </row>
    <row r="93" spans="1:3" ht="12">
      <c r="A93" s="20"/>
      <c r="B93" s="110"/>
      <c r="C93" s="110"/>
    </row>
    <row r="94" spans="1:3" ht="12">
      <c r="A94" s="20"/>
      <c r="B94" s="110"/>
      <c r="C94" s="110"/>
    </row>
    <row r="95" spans="1:3" ht="12">
      <c r="A95" s="20"/>
      <c r="B95" s="110"/>
      <c r="C95" s="110"/>
    </row>
    <row r="96" spans="1:3" ht="12">
      <c r="A96" s="20"/>
      <c r="B96" s="110"/>
      <c r="C96" s="110"/>
    </row>
    <row r="97" spans="1:3" ht="12">
      <c r="A97" s="20"/>
      <c r="B97" s="110"/>
      <c r="C97" s="110"/>
    </row>
    <row r="98" spans="1:3" ht="12">
      <c r="A98" s="20"/>
      <c r="B98" s="110"/>
      <c r="C98" s="110"/>
    </row>
    <row r="99" spans="1:3" ht="12">
      <c r="A99" s="20"/>
      <c r="B99" s="110"/>
      <c r="C99" s="110"/>
    </row>
    <row r="100" spans="1:3" ht="12">
      <c r="A100" s="20"/>
      <c r="B100" s="110"/>
      <c r="C100" s="110"/>
    </row>
    <row r="101" spans="1:3" ht="12">
      <c r="A101" s="20"/>
      <c r="B101" s="110"/>
      <c r="C101" s="110"/>
    </row>
    <row r="102" spans="1:3" ht="12">
      <c r="A102" s="20"/>
      <c r="B102" s="110"/>
      <c r="C102" s="110"/>
    </row>
    <row r="103" spans="1:3" ht="12">
      <c r="A103" s="20"/>
      <c r="B103" s="110"/>
      <c r="C103" s="110"/>
    </row>
    <row r="104" spans="1:3" ht="12">
      <c r="A104" s="20"/>
      <c r="B104" s="110"/>
      <c r="C104" s="110"/>
    </row>
    <row r="105" spans="1:3" ht="12">
      <c r="A105" s="20"/>
      <c r="B105" s="110"/>
      <c r="C105" s="110"/>
    </row>
    <row r="106" spans="1:3" ht="12">
      <c r="A106" s="20"/>
      <c r="B106" s="110"/>
      <c r="C106" s="110"/>
    </row>
    <row r="107" spans="1:3" ht="12">
      <c r="A107" s="20"/>
      <c r="B107" s="110"/>
      <c r="C107" s="110"/>
    </row>
    <row r="108" spans="1:3" ht="12">
      <c r="A108" s="20"/>
      <c r="B108" s="110"/>
      <c r="C108" s="110"/>
    </row>
    <row r="109" spans="1:3" ht="12">
      <c r="A109" s="20"/>
      <c r="B109" s="110"/>
      <c r="C109" s="110"/>
    </row>
    <row r="110" spans="1:3" ht="12">
      <c r="A110" s="20"/>
      <c r="B110" s="110"/>
      <c r="C110" s="110"/>
    </row>
    <row r="111" spans="1:3" ht="12">
      <c r="A111" s="20"/>
      <c r="B111" s="110"/>
      <c r="C111" s="110"/>
    </row>
    <row r="112" spans="1:3" ht="12">
      <c r="A112" s="20"/>
      <c r="B112" s="110"/>
      <c r="C112" s="110"/>
    </row>
    <row r="113" spans="1:3" ht="12">
      <c r="A113" s="20"/>
      <c r="B113" s="110"/>
      <c r="C113" s="110"/>
    </row>
    <row r="114" spans="1:3" ht="12">
      <c r="A114" s="20"/>
      <c r="B114" s="110"/>
      <c r="C114" s="110"/>
    </row>
    <row r="115" spans="1:3" ht="12">
      <c r="A115" s="20"/>
      <c r="B115" s="110"/>
      <c r="C115" s="110"/>
    </row>
    <row r="116" spans="1:3" ht="12">
      <c r="A116" s="20"/>
      <c r="B116" s="110"/>
      <c r="C116" s="110"/>
    </row>
    <row r="117" spans="1:3" ht="12">
      <c r="A117" s="20"/>
      <c r="B117" s="110"/>
      <c r="C117" s="110"/>
    </row>
    <row r="118" spans="1:3" ht="12">
      <c r="A118" s="20"/>
      <c r="B118" s="110"/>
      <c r="C118" s="110"/>
    </row>
    <row r="119" spans="1:3" ht="12">
      <c r="A119" s="20"/>
      <c r="B119" s="110"/>
      <c r="C119" s="110"/>
    </row>
    <row r="120" spans="1:3" ht="12">
      <c r="A120" s="20"/>
      <c r="B120" s="110"/>
      <c r="C120" s="110"/>
    </row>
    <row r="121" spans="1:3" ht="12">
      <c r="A121" s="20"/>
      <c r="B121" s="110"/>
      <c r="C121" s="110"/>
    </row>
    <row r="122" spans="1:3" ht="12">
      <c r="A122" s="20"/>
      <c r="B122" s="110"/>
      <c r="C122" s="110"/>
    </row>
    <row r="123" spans="1:3" ht="12">
      <c r="A123" s="20"/>
      <c r="B123" s="110"/>
      <c r="C123" s="110"/>
    </row>
    <row r="124" spans="1:3" ht="12">
      <c r="A124" s="20"/>
      <c r="B124" s="110"/>
      <c r="C124" s="110"/>
    </row>
    <row r="125" spans="1:3" ht="12">
      <c r="A125" s="20"/>
      <c r="B125" s="110"/>
      <c r="C125" s="110"/>
    </row>
    <row r="126" spans="1:3" ht="12">
      <c r="A126" s="20"/>
      <c r="B126" s="110"/>
      <c r="C126" s="110"/>
    </row>
    <row r="127" spans="1:3" ht="12">
      <c r="A127" s="20"/>
      <c r="B127" s="110"/>
      <c r="C127" s="110"/>
    </row>
    <row r="128" spans="1:3" ht="12">
      <c r="A128" s="20"/>
      <c r="B128" s="110"/>
      <c r="C128" s="110"/>
    </row>
    <row r="129" spans="1:3" ht="12">
      <c r="A129" s="20"/>
      <c r="B129" s="110"/>
      <c r="C129" s="110"/>
    </row>
    <row r="130" spans="1:3" ht="12">
      <c r="A130" s="20"/>
      <c r="B130" s="110"/>
      <c r="C130" s="110"/>
    </row>
    <row r="131" spans="1:3" ht="12">
      <c r="A131" s="20"/>
      <c r="B131" s="110"/>
      <c r="C131" s="110"/>
    </row>
    <row r="132" spans="1:3" ht="12">
      <c r="A132" s="20"/>
      <c r="B132" s="110"/>
      <c r="C132" s="110"/>
    </row>
    <row r="133" spans="1:3" ht="12">
      <c r="A133" s="20"/>
      <c r="B133" s="110"/>
      <c r="C133" s="110"/>
    </row>
    <row r="134" spans="1:3" ht="12">
      <c r="A134" s="20"/>
      <c r="B134" s="110"/>
      <c r="C134" s="110"/>
    </row>
    <row r="135" spans="1:3" ht="12">
      <c r="A135" s="20"/>
      <c r="B135" s="110"/>
      <c r="C135" s="110"/>
    </row>
    <row r="136" spans="1:3" ht="12">
      <c r="A136" s="20"/>
      <c r="B136" s="110"/>
      <c r="C136" s="110"/>
    </row>
    <row r="137" spans="1:3" ht="12">
      <c r="A137" s="20"/>
      <c r="B137" s="110"/>
      <c r="C137" s="110"/>
    </row>
    <row r="138" spans="1:3" ht="12">
      <c r="A138" s="20"/>
      <c r="B138" s="110"/>
      <c r="C138" s="110"/>
    </row>
    <row r="139" spans="1:3" ht="12">
      <c r="A139" s="20"/>
      <c r="B139" s="110"/>
      <c r="C139" s="110"/>
    </row>
    <row r="140" spans="1:3" ht="12">
      <c r="A140" s="20"/>
      <c r="B140" s="110"/>
      <c r="C140" s="110"/>
    </row>
    <row r="141" spans="1:3" ht="12">
      <c r="A141" s="20"/>
      <c r="B141" s="110"/>
      <c r="C141" s="110"/>
    </row>
    <row r="142" spans="1:3" ht="12">
      <c r="A142" s="20"/>
      <c r="B142" s="110"/>
      <c r="C142" s="110"/>
    </row>
    <row r="143" spans="1:3" ht="12">
      <c r="A143" s="20"/>
      <c r="B143" s="110"/>
      <c r="C143" s="110"/>
    </row>
    <row r="144" spans="1:3" ht="12">
      <c r="A144" s="20"/>
      <c r="B144" s="110"/>
      <c r="C144" s="110"/>
    </row>
    <row r="145" spans="1:3" ht="12">
      <c r="A145" s="20"/>
      <c r="B145" s="110"/>
      <c r="C145" s="110"/>
    </row>
    <row r="146" spans="1:3" ht="12">
      <c r="A146" s="20"/>
      <c r="B146" s="110"/>
      <c r="C146" s="110"/>
    </row>
    <row r="147" spans="1:3" ht="12">
      <c r="A147" s="20"/>
      <c r="B147" s="110"/>
      <c r="C147" s="110"/>
    </row>
    <row r="148" spans="1:3" ht="12">
      <c r="A148" s="20"/>
      <c r="B148" s="110"/>
      <c r="C148" s="110"/>
    </row>
    <row r="149" spans="1:3" ht="12">
      <c r="A149" s="20"/>
      <c r="B149" s="110"/>
      <c r="C149" s="110"/>
    </row>
    <row r="150" spans="1:3" ht="12">
      <c r="A150" s="20"/>
      <c r="B150" s="110"/>
      <c r="C150" s="110"/>
    </row>
    <row r="151" spans="1:3" ht="12">
      <c r="A151" s="20"/>
      <c r="B151" s="110"/>
      <c r="C151" s="110"/>
    </row>
    <row r="152" spans="1:3" ht="12">
      <c r="A152" s="20"/>
      <c r="B152" s="110"/>
      <c r="C152" s="110"/>
    </row>
    <row r="153" spans="1:3" ht="12">
      <c r="A153" s="20"/>
      <c r="B153" s="110"/>
      <c r="C153" s="110"/>
    </row>
    <row r="154" spans="1:3" ht="12">
      <c r="A154" s="20"/>
      <c r="B154" s="110"/>
      <c r="C154" s="110"/>
    </row>
    <row r="155" spans="1:3" ht="12">
      <c r="A155" s="20"/>
      <c r="B155" s="110"/>
      <c r="C155" s="110"/>
    </row>
    <row r="156" spans="1:3" ht="12">
      <c r="A156" s="20"/>
      <c r="B156" s="110"/>
      <c r="C156" s="110"/>
    </row>
    <row r="157" spans="1:3" ht="12">
      <c r="A157" s="20"/>
      <c r="B157" s="110"/>
      <c r="C157" s="110"/>
    </row>
    <row r="158" spans="1:3" ht="12">
      <c r="A158" s="20"/>
      <c r="B158" s="110"/>
      <c r="C158" s="110"/>
    </row>
    <row r="159" spans="1:3" ht="12">
      <c r="A159" s="20"/>
      <c r="B159" s="110"/>
      <c r="C159" s="110"/>
    </row>
    <row r="160" spans="1:3" ht="12">
      <c r="A160" s="20"/>
      <c r="B160" s="110"/>
      <c r="C160" s="110"/>
    </row>
    <row r="161" spans="1:3" ht="12">
      <c r="A161" s="20"/>
      <c r="B161" s="110"/>
      <c r="C161" s="110"/>
    </row>
    <row r="162" spans="1:3" ht="12">
      <c r="A162" s="20"/>
      <c r="B162" s="110"/>
      <c r="C162" s="110"/>
    </row>
    <row r="163" spans="1:3" ht="12">
      <c r="A163" s="20"/>
      <c r="B163" s="110"/>
      <c r="C163" s="110"/>
    </row>
    <row r="164" spans="1:3" ht="12">
      <c r="A164" s="20"/>
      <c r="B164" s="110"/>
      <c r="C164" s="110"/>
    </row>
    <row r="165" spans="1:3" ht="12">
      <c r="A165" s="20"/>
      <c r="B165" s="110"/>
      <c r="C165" s="110"/>
    </row>
    <row r="166" spans="1:3" ht="12">
      <c r="A166" s="20"/>
      <c r="B166" s="110"/>
      <c r="C166" s="110"/>
    </row>
    <row r="167" spans="1:3" ht="12">
      <c r="A167" s="20"/>
      <c r="B167" s="110"/>
      <c r="C167" s="110"/>
    </row>
    <row r="168" spans="1:3" ht="12">
      <c r="A168" s="20"/>
      <c r="B168" s="110"/>
      <c r="C168" s="110"/>
    </row>
    <row r="169" spans="1:3" ht="12">
      <c r="A169" s="20"/>
      <c r="B169" s="110"/>
      <c r="C169" s="110"/>
    </row>
    <row r="170" spans="1:3" ht="12">
      <c r="A170" s="20"/>
      <c r="B170" s="110"/>
      <c r="C170" s="110"/>
    </row>
    <row r="171" spans="1:3" ht="12">
      <c r="A171" s="20"/>
      <c r="B171" s="110"/>
      <c r="C171" s="110"/>
    </row>
    <row r="172" spans="1:3" ht="12">
      <c r="A172" s="20"/>
      <c r="B172" s="110"/>
      <c r="C172" s="110"/>
    </row>
    <row r="173" spans="1:3" ht="12">
      <c r="A173" s="20"/>
      <c r="B173" s="110"/>
      <c r="C173" s="110"/>
    </row>
    <row r="174" spans="1:3" ht="12">
      <c r="A174" s="20"/>
      <c r="B174" s="110"/>
      <c r="C174" s="110"/>
    </row>
    <row r="175" spans="1:3" ht="12">
      <c r="A175" s="20"/>
      <c r="B175" s="110"/>
      <c r="C175" s="110"/>
    </row>
    <row r="176" spans="1:3" ht="12">
      <c r="A176" s="20"/>
      <c r="B176" s="110"/>
      <c r="C176" s="110"/>
    </row>
    <row r="177" spans="1:3" ht="12">
      <c r="A177" s="20"/>
      <c r="B177" s="110"/>
      <c r="C177" s="110"/>
    </row>
    <row r="178" spans="1:3" ht="12">
      <c r="A178" s="20"/>
      <c r="B178" s="110"/>
      <c r="C178" s="110"/>
    </row>
    <row r="179" spans="1:3" ht="12">
      <c r="A179" s="20"/>
      <c r="B179" s="110"/>
      <c r="C179" s="110"/>
    </row>
    <row r="180" spans="1:3" ht="12">
      <c r="A180" s="20"/>
      <c r="B180" s="110"/>
      <c r="C180" s="110"/>
    </row>
    <row r="181" spans="1:3" ht="12">
      <c r="A181" s="20"/>
      <c r="B181" s="110"/>
      <c r="C181" s="110"/>
    </row>
    <row r="182" spans="1:3" ht="12">
      <c r="A182" s="20"/>
      <c r="B182" s="110"/>
      <c r="C182" s="110"/>
    </row>
    <row r="183" spans="1:3" ht="12">
      <c r="A183" s="20"/>
      <c r="B183" s="110"/>
      <c r="C183" s="110"/>
    </row>
    <row r="184" spans="1:3" ht="12">
      <c r="A184" s="20"/>
      <c r="B184" s="110"/>
      <c r="C184" s="110"/>
    </row>
    <row r="185" spans="1:3" ht="12">
      <c r="A185" s="20"/>
      <c r="B185" s="110"/>
      <c r="C185" s="110"/>
    </row>
    <row r="186" spans="1:3" ht="12">
      <c r="A186" s="20"/>
      <c r="B186" s="110"/>
      <c r="C186" s="110"/>
    </row>
    <row r="187" spans="1:3" ht="12">
      <c r="A187" s="20"/>
      <c r="B187" s="110"/>
      <c r="C187" s="110"/>
    </row>
    <row r="188" spans="1:3" ht="12">
      <c r="A188" s="20"/>
      <c r="B188" s="110"/>
      <c r="C188" s="110"/>
    </row>
    <row r="189" spans="1:3" ht="12">
      <c r="A189" s="20"/>
      <c r="B189" s="110"/>
      <c r="C189" s="110"/>
    </row>
    <row r="190" spans="1:3" ht="12">
      <c r="A190" s="20"/>
      <c r="B190" s="110"/>
      <c r="C190" s="110"/>
    </row>
    <row r="191" spans="1:3" ht="12">
      <c r="A191" s="20"/>
      <c r="B191" s="110"/>
      <c r="C191" s="110"/>
    </row>
    <row r="192" spans="1:3" ht="12">
      <c r="A192" s="20"/>
      <c r="B192" s="110"/>
      <c r="C192" s="110"/>
    </row>
    <row r="193" spans="1:3" ht="12">
      <c r="A193" s="20"/>
      <c r="B193" s="110"/>
      <c r="C193" s="110"/>
    </row>
    <row r="194" spans="1:3" ht="12">
      <c r="A194" s="20"/>
      <c r="B194" s="110"/>
      <c r="C194" s="110"/>
    </row>
    <row r="195" spans="1:3" ht="12">
      <c r="A195" s="20"/>
      <c r="B195" s="110"/>
      <c r="C195" s="110"/>
    </row>
    <row r="196" spans="1:3" ht="12">
      <c r="A196" s="20"/>
      <c r="B196" s="110"/>
      <c r="C196" s="110"/>
    </row>
    <row r="197" spans="1:3" ht="12">
      <c r="A197" s="20"/>
      <c r="B197" s="110"/>
      <c r="C197" s="110"/>
    </row>
    <row r="198" spans="1:3" ht="12">
      <c r="A198" s="20"/>
      <c r="B198" s="110"/>
      <c r="C198" s="110"/>
    </row>
    <row r="199" spans="1:3" ht="12">
      <c r="A199" s="20"/>
      <c r="B199" s="110"/>
      <c r="C199" s="110"/>
    </row>
    <row r="200" spans="1:3" ht="12">
      <c r="A200" s="20"/>
      <c r="B200" s="110"/>
      <c r="C200" s="110"/>
    </row>
    <row r="201" spans="1:3" ht="12">
      <c r="A201" s="20"/>
      <c r="B201" s="110"/>
      <c r="C201" s="110"/>
    </row>
    <row r="202" spans="1:3" ht="12">
      <c r="A202" s="20"/>
      <c r="B202" s="110"/>
      <c r="C202" s="110"/>
    </row>
    <row r="203" spans="1:3" ht="12">
      <c r="A203" s="20"/>
      <c r="B203" s="110"/>
      <c r="C203" s="110"/>
    </row>
    <row r="204" spans="1:3" ht="12">
      <c r="A204" s="20"/>
      <c r="B204" s="110"/>
      <c r="C204" s="110"/>
    </row>
    <row r="205" spans="1:3" ht="12">
      <c r="A205" s="20"/>
      <c r="B205" s="110"/>
      <c r="C205" s="110"/>
    </row>
    <row r="206" spans="1:3" ht="12">
      <c r="A206" s="20"/>
      <c r="B206" s="110"/>
      <c r="C206" s="110"/>
    </row>
    <row r="207" spans="1:3" ht="12">
      <c r="A207" s="20"/>
      <c r="B207" s="110"/>
      <c r="C207" s="110"/>
    </row>
    <row r="208" spans="1:3" ht="12">
      <c r="A208" s="20"/>
      <c r="B208" s="110"/>
      <c r="C208" s="110"/>
    </row>
    <row r="209" spans="1:3" ht="12">
      <c r="A209" s="20"/>
      <c r="B209" s="110"/>
      <c r="C209" s="110"/>
    </row>
    <row r="210" spans="1:3" ht="12">
      <c r="A210" s="20"/>
      <c r="B210" s="110"/>
      <c r="C210" s="110"/>
    </row>
    <row r="211" spans="1:3" ht="12">
      <c r="A211" s="20"/>
      <c r="B211" s="110"/>
      <c r="C211" s="110"/>
    </row>
    <row r="212" spans="1:3" ht="12">
      <c r="A212" s="20"/>
      <c r="B212" s="110"/>
      <c r="C212" s="110"/>
    </row>
    <row r="213" spans="1:3" ht="12">
      <c r="A213" s="20"/>
      <c r="B213" s="110"/>
      <c r="C213" s="110"/>
    </row>
    <row r="214" spans="1:3" ht="12">
      <c r="A214" s="20"/>
      <c r="B214" s="110"/>
      <c r="C214" s="110"/>
    </row>
    <row r="215" spans="1:3" ht="12">
      <c r="A215" s="20"/>
      <c r="B215" s="110"/>
      <c r="C215" s="110"/>
    </row>
    <row r="216" spans="1:3" ht="12">
      <c r="A216" s="20"/>
      <c r="B216" s="110"/>
      <c r="C216" s="110"/>
    </row>
    <row r="217" spans="1:3" ht="12">
      <c r="A217" s="20"/>
      <c r="B217" s="110"/>
      <c r="C217" s="110"/>
    </row>
    <row r="218" spans="1:3" ht="12">
      <c r="A218" s="20"/>
      <c r="B218" s="110"/>
      <c r="C218" s="110"/>
    </row>
    <row r="219" spans="1:3" ht="12">
      <c r="A219" s="20"/>
      <c r="B219" s="110"/>
      <c r="C219" s="110"/>
    </row>
    <row r="220" spans="1:3" ht="12">
      <c r="A220" s="20"/>
      <c r="B220" s="110"/>
      <c r="C220" s="110"/>
    </row>
    <row r="221" spans="1:3" ht="12">
      <c r="A221" s="20"/>
      <c r="B221" s="110"/>
      <c r="C221" s="110"/>
    </row>
    <row r="222" spans="1:3" ht="12">
      <c r="A222" s="20"/>
      <c r="B222" s="110"/>
      <c r="C222" s="110"/>
    </row>
    <row r="223" spans="1:3" ht="12">
      <c r="A223" s="20"/>
      <c r="B223" s="110"/>
      <c r="C223" s="110"/>
    </row>
    <row r="224" spans="1:3" ht="12">
      <c r="A224" s="20"/>
      <c r="B224" s="110"/>
      <c r="C224" s="110"/>
    </row>
    <row r="225" spans="1:3" ht="12">
      <c r="A225" s="20"/>
      <c r="B225" s="110"/>
      <c r="C225" s="110"/>
    </row>
    <row r="226" spans="1:3" ht="12">
      <c r="A226" s="20"/>
      <c r="B226" s="110"/>
      <c r="C226" s="110"/>
    </row>
    <row r="227" spans="1:3" ht="12">
      <c r="A227" s="20"/>
      <c r="B227" s="110"/>
      <c r="C227" s="110"/>
    </row>
    <row r="228" spans="1:3" ht="12">
      <c r="A228" s="20"/>
      <c r="B228" s="110"/>
      <c r="C228" s="110"/>
    </row>
    <row r="229" spans="1:3" ht="12">
      <c r="A229" s="20"/>
      <c r="B229" s="110"/>
      <c r="C229" s="110"/>
    </row>
    <row r="230" spans="1:3" ht="12">
      <c r="A230" s="20"/>
      <c r="B230" s="110"/>
      <c r="C230" s="110"/>
    </row>
    <row r="231" spans="1:3" ht="12">
      <c r="A231" s="20"/>
      <c r="B231" s="110"/>
      <c r="C231" s="110"/>
    </row>
    <row r="232" spans="1:3" ht="12">
      <c r="A232" s="20"/>
      <c r="B232" s="110"/>
      <c r="C232" s="110"/>
    </row>
    <row r="233" spans="1:3" ht="12">
      <c r="A233" s="20"/>
      <c r="B233" s="110"/>
      <c r="C233" s="110"/>
    </row>
    <row r="234" spans="1:3" ht="12">
      <c r="A234" s="20"/>
      <c r="B234" s="110"/>
      <c r="C234" s="110"/>
    </row>
    <row r="235" spans="1:3" ht="12">
      <c r="A235" s="20"/>
      <c r="B235" s="110"/>
      <c r="C235" s="110"/>
    </row>
    <row r="236" spans="1:3" ht="12">
      <c r="A236" s="20"/>
      <c r="B236" s="110"/>
      <c r="C236" s="110"/>
    </row>
    <row r="237" spans="1:3" ht="12">
      <c r="A237" s="20"/>
      <c r="B237" s="110"/>
      <c r="C237" s="110"/>
    </row>
    <row r="238" spans="1:3" ht="12">
      <c r="A238" s="20"/>
      <c r="B238" s="110"/>
      <c r="C238" s="110"/>
    </row>
    <row r="239" spans="1:3" ht="12">
      <c r="A239" s="20"/>
      <c r="B239" s="110"/>
      <c r="C239" s="110"/>
    </row>
    <row r="240" spans="1:3" ht="12">
      <c r="A240" s="20"/>
      <c r="B240" s="110"/>
      <c r="C240" s="110"/>
    </row>
    <row r="241" spans="1:3" ht="12">
      <c r="A241" s="20"/>
      <c r="B241" s="110"/>
      <c r="C241" s="110"/>
    </row>
    <row r="242" spans="1:3" ht="12">
      <c r="A242" s="20"/>
      <c r="B242" s="110"/>
      <c r="C242" s="110"/>
    </row>
    <row r="243" spans="1:3" ht="12">
      <c r="A243" s="20"/>
      <c r="B243" s="110"/>
      <c r="C243" s="110"/>
    </row>
    <row r="244" spans="1:3" ht="12">
      <c r="A244" s="20"/>
      <c r="B244" s="110"/>
      <c r="C244" s="110"/>
    </row>
    <row r="245" spans="1:3" ht="12">
      <c r="A245" s="20"/>
      <c r="B245" s="110"/>
      <c r="C245" s="110"/>
    </row>
    <row r="246" spans="1:3" ht="12">
      <c r="A246" s="20"/>
      <c r="B246" s="110"/>
      <c r="C246" s="110"/>
    </row>
    <row r="247" spans="1:3" ht="12">
      <c r="A247" s="20"/>
      <c r="B247" s="110"/>
      <c r="C247" s="110"/>
    </row>
    <row r="248" spans="1:3" ht="12">
      <c r="A248" s="20"/>
      <c r="B248" s="110"/>
      <c r="C248" s="110"/>
    </row>
    <row r="249" spans="1:3" ht="12">
      <c r="A249" s="20"/>
      <c r="B249" s="110"/>
      <c r="C249" s="110"/>
    </row>
    <row r="250" spans="1:3" ht="12">
      <c r="A250" s="20"/>
      <c r="B250" s="110"/>
      <c r="C250" s="110"/>
    </row>
    <row r="251" spans="1:3" ht="12">
      <c r="A251" s="20"/>
      <c r="B251" s="110"/>
      <c r="C251" s="110"/>
    </row>
    <row r="252" spans="1:3" ht="12">
      <c r="A252" s="20"/>
      <c r="B252" s="110"/>
      <c r="C252" s="110"/>
    </row>
    <row r="253" spans="1:3" ht="12">
      <c r="A253" s="20"/>
      <c r="B253" s="110"/>
      <c r="C253" s="110"/>
    </row>
    <row r="254" spans="1:3" ht="12">
      <c r="A254" s="20"/>
      <c r="B254" s="110"/>
      <c r="C254" s="110"/>
    </row>
    <row r="255" spans="1:3" ht="12">
      <c r="A255" s="20"/>
      <c r="B255" s="110"/>
      <c r="C255" s="110"/>
    </row>
    <row r="256" spans="1:3" ht="12">
      <c r="A256" s="20"/>
      <c r="B256" s="110"/>
      <c r="C256" s="110"/>
    </row>
    <row r="257" spans="1:3" ht="12">
      <c r="A257" s="20"/>
      <c r="B257" s="110"/>
      <c r="C257" s="110"/>
    </row>
    <row r="258" spans="1:3" ht="12">
      <c r="A258" s="20"/>
      <c r="B258" s="110"/>
      <c r="C258" s="110"/>
    </row>
    <row r="259" spans="1:3" ht="12">
      <c r="A259" s="20"/>
      <c r="B259" s="110"/>
      <c r="C259" s="110"/>
    </row>
    <row r="260" spans="1:3" ht="12">
      <c r="A260" s="20"/>
      <c r="B260" s="110"/>
      <c r="C260" s="110"/>
    </row>
    <row r="261" spans="1:3" ht="12">
      <c r="A261" s="20"/>
      <c r="B261" s="110"/>
      <c r="C261" s="110"/>
    </row>
    <row r="262" spans="1:3" ht="12">
      <c r="A262" s="20"/>
      <c r="B262" s="110"/>
      <c r="C262" s="110"/>
    </row>
    <row r="263" spans="1:3" ht="12">
      <c r="A263" s="20"/>
      <c r="B263" s="110"/>
      <c r="C263" s="110"/>
    </row>
    <row r="264" spans="1:3" ht="12">
      <c r="A264" s="20"/>
      <c r="B264" s="110"/>
      <c r="C264" s="110"/>
    </row>
    <row r="265" spans="1:3" ht="12">
      <c r="A265" s="20"/>
      <c r="B265" s="110"/>
      <c r="C265" s="110"/>
    </row>
    <row r="266" spans="1:3" ht="12">
      <c r="A266" s="20"/>
      <c r="B266" s="110"/>
      <c r="C266" s="110"/>
    </row>
    <row r="267" spans="1:3" ht="12">
      <c r="A267" s="20"/>
      <c r="B267" s="110"/>
      <c r="C267" s="110"/>
    </row>
    <row r="268" spans="1:3" ht="12">
      <c r="A268" s="20"/>
      <c r="B268" s="110"/>
      <c r="C268" s="110"/>
    </row>
    <row r="269" spans="1:3" ht="12">
      <c r="A269" s="20"/>
      <c r="B269" s="110"/>
      <c r="C269" s="110"/>
    </row>
    <row r="270" spans="1:3" ht="12">
      <c r="A270" s="20"/>
      <c r="B270" s="110"/>
      <c r="C270" s="110"/>
    </row>
    <row r="271" spans="1:3" ht="12">
      <c r="A271" s="20"/>
      <c r="B271" s="110"/>
      <c r="C271" s="110"/>
    </row>
    <row r="272" spans="1:3" ht="12">
      <c r="A272" s="20"/>
      <c r="B272" s="110"/>
      <c r="C272" s="110"/>
    </row>
    <row r="273" spans="1:3" ht="12">
      <c r="A273" s="20"/>
      <c r="B273" s="110"/>
      <c r="C273" s="110"/>
    </row>
    <row r="274" spans="1:3" ht="12">
      <c r="A274" s="20"/>
      <c r="B274" s="110"/>
      <c r="C274" s="110"/>
    </row>
    <row r="275" spans="1:3" ht="12">
      <c r="A275" s="20"/>
      <c r="B275" s="110"/>
      <c r="C275" s="110"/>
    </row>
    <row r="276" spans="1:3" ht="12">
      <c r="A276" s="20"/>
      <c r="B276" s="110"/>
      <c r="C276" s="110"/>
    </row>
    <row r="277" spans="1:3" ht="12">
      <c r="A277" s="20"/>
      <c r="B277" s="110"/>
      <c r="C277" s="110"/>
    </row>
    <row r="278" spans="1:3" ht="12">
      <c r="A278" s="20"/>
      <c r="B278" s="110"/>
      <c r="C278" s="110"/>
    </row>
    <row r="279" spans="1:3" ht="12">
      <c r="A279" s="20"/>
      <c r="B279" s="110"/>
      <c r="C279" s="110"/>
    </row>
    <row r="280" spans="1:3" ht="12">
      <c r="A280" s="20"/>
      <c r="B280" s="110"/>
      <c r="C280" s="110"/>
    </row>
    <row r="281" spans="1:3" ht="12">
      <c r="A281" s="20"/>
      <c r="B281" s="110"/>
      <c r="C281" s="110"/>
    </row>
    <row r="282" spans="1:3" ht="12">
      <c r="A282" s="20"/>
      <c r="B282" s="110"/>
      <c r="C282" s="110"/>
    </row>
    <row r="283" spans="1:3" ht="12">
      <c r="A283" s="20"/>
      <c r="B283" s="110"/>
      <c r="C283" s="110"/>
    </row>
    <row r="284" spans="1:3" ht="12">
      <c r="A284" s="20"/>
      <c r="B284" s="110"/>
      <c r="C284" s="110"/>
    </row>
    <row r="285" spans="1:3" ht="12">
      <c r="A285" s="20"/>
      <c r="B285" s="110"/>
      <c r="C285" s="110"/>
    </row>
    <row r="286" spans="1:3" ht="12">
      <c r="A286" s="20"/>
      <c r="B286" s="110"/>
      <c r="C286" s="110"/>
    </row>
    <row r="287" spans="1:3" ht="12">
      <c r="A287" s="20"/>
      <c r="B287" s="110"/>
      <c r="C287" s="110"/>
    </row>
    <row r="288" spans="1:3" ht="12">
      <c r="A288" s="20"/>
      <c r="B288" s="110"/>
      <c r="C288" s="110"/>
    </row>
    <row r="289" spans="1:3" ht="12">
      <c r="A289" s="20"/>
      <c r="B289" s="110"/>
      <c r="C289" s="110"/>
    </row>
    <row r="290" spans="1:3" ht="12">
      <c r="A290" s="20"/>
      <c r="B290" s="110"/>
      <c r="C290" s="110"/>
    </row>
    <row r="291" spans="1:3" ht="12">
      <c r="A291" s="20"/>
      <c r="B291" s="110"/>
      <c r="C291" s="110"/>
    </row>
    <row r="292" spans="1:3" ht="12">
      <c r="A292" s="20"/>
      <c r="B292" s="110"/>
      <c r="C292" s="110"/>
    </row>
    <row r="293" spans="1:3" ht="12">
      <c r="A293" s="20"/>
      <c r="B293" s="110"/>
      <c r="C293" s="110"/>
    </row>
    <row r="294" spans="1:3" ht="12">
      <c r="A294" s="20"/>
      <c r="B294" s="110"/>
      <c r="C294" s="110"/>
    </row>
    <row r="295" spans="1:3" ht="12">
      <c r="A295" s="20"/>
      <c r="B295" s="110"/>
      <c r="C295" s="110"/>
    </row>
    <row r="296" spans="1:3" ht="12">
      <c r="A296" s="20"/>
      <c r="B296" s="110"/>
      <c r="C296" s="110"/>
    </row>
    <row r="297" spans="1:3" ht="12">
      <c r="A297" s="20"/>
      <c r="B297" s="110"/>
      <c r="C297" s="110"/>
    </row>
    <row r="298" spans="1:3" ht="12">
      <c r="A298" s="20"/>
      <c r="B298" s="110"/>
      <c r="C298" s="110"/>
    </row>
    <row r="299" spans="1:3" ht="12">
      <c r="A299" s="20"/>
      <c r="B299" s="110"/>
      <c r="C299" s="110"/>
    </row>
    <row r="300" spans="1:3" ht="12">
      <c r="A300" s="20"/>
      <c r="B300" s="110"/>
      <c r="C300" s="110"/>
    </row>
    <row r="301" spans="1:3" ht="12">
      <c r="A301" s="20"/>
      <c r="B301" s="110"/>
      <c r="C301" s="110"/>
    </row>
    <row r="302" spans="1:3" ht="12">
      <c r="A302" s="20"/>
      <c r="B302" s="110"/>
      <c r="C302" s="110"/>
    </row>
    <row r="303" spans="1:3" ht="12">
      <c r="A303" s="20"/>
      <c r="B303" s="110"/>
      <c r="C303" s="110"/>
    </row>
    <row r="304" spans="1:3" ht="12">
      <c r="A304" s="20"/>
      <c r="B304" s="110"/>
      <c r="C304" s="110"/>
    </row>
    <row r="305" spans="1:3" ht="12">
      <c r="A305" s="20"/>
      <c r="B305" s="110"/>
      <c r="C305" s="110"/>
    </row>
    <row r="306" spans="1:3" ht="12">
      <c r="A306" s="20"/>
      <c r="B306" s="110"/>
      <c r="C306" s="110"/>
    </row>
    <row r="307" spans="1:3" ht="12">
      <c r="A307" s="20"/>
      <c r="B307" s="110"/>
      <c r="C307" s="110"/>
    </row>
    <row r="308" spans="1:3" ht="12">
      <c r="A308" s="20"/>
      <c r="B308" s="110"/>
      <c r="C308" s="110"/>
    </row>
    <row r="309" spans="1:3" ht="12">
      <c r="A309" s="20"/>
      <c r="B309" s="110"/>
      <c r="C309" s="110"/>
    </row>
    <row r="310" spans="1:3" ht="12">
      <c r="A310" s="20"/>
      <c r="B310" s="110"/>
      <c r="C310" s="110"/>
    </row>
    <row r="311" spans="1:3" ht="12">
      <c r="A311" s="20"/>
      <c r="B311" s="110"/>
      <c r="C311" s="110"/>
    </row>
    <row r="312" spans="1:3" ht="12">
      <c r="A312" s="20"/>
      <c r="B312" s="110"/>
      <c r="C312" s="110"/>
    </row>
    <row r="313" spans="1:3" ht="12">
      <c r="A313" s="20"/>
      <c r="B313" s="110"/>
      <c r="C313" s="110"/>
    </row>
    <row r="314" spans="1:3" ht="12">
      <c r="A314" s="20"/>
      <c r="B314" s="110"/>
      <c r="C314" s="110"/>
    </row>
    <row r="315" spans="1:3" ht="12">
      <c r="A315" s="20"/>
      <c r="B315" s="110"/>
      <c r="C315" s="110"/>
    </row>
    <row r="316" spans="1:3" ht="12">
      <c r="A316" s="20"/>
      <c r="B316" s="110"/>
      <c r="C316" s="110"/>
    </row>
    <row r="317" spans="1:3" ht="12">
      <c r="A317" s="20"/>
      <c r="B317" s="110"/>
      <c r="C317" s="110"/>
    </row>
    <row r="318" spans="1:3" ht="12">
      <c r="A318" s="20"/>
      <c r="B318" s="110"/>
      <c r="C318" s="110"/>
    </row>
    <row r="319" spans="1:3" ht="12">
      <c r="A319" s="20"/>
      <c r="B319" s="110"/>
      <c r="C319" s="110"/>
    </row>
    <row r="320" spans="1:3" ht="12">
      <c r="A320" s="20"/>
      <c r="B320" s="110"/>
      <c r="C320" s="110"/>
    </row>
    <row r="321" spans="1:3" ht="12">
      <c r="A321" s="20"/>
      <c r="B321" s="110"/>
      <c r="C321" s="110"/>
    </row>
    <row r="322" spans="1:3" ht="12">
      <c r="A322" s="20"/>
      <c r="B322" s="110"/>
      <c r="C322" s="110"/>
    </row>
    <row r="323" spans="1:3" ht="12">
      <c r="A323" s="20"/>
      <c r="B323" s="110"/>
      <c r="C323" s="110"/>
    </row>
    <row r="324" spans="1:3" ht="12">
      <c r="A324" s="20"/>
      <c r="B324" s="110"/>
      <c r="C324" s="110"/>
    </row>
    <row r="325" spans="1:3" ht="12">
      <c r="A325" s="20"/>
      <c r="B325" s="110"/>
      <c r="C325" s="110"/>
    </row>
    <row r="326" spans="1:3" ht="12">
      <c r="A326" s="20"/>
      <c r="B326" s="110"/>
      <c r="C326" s="110"/>
    </row>
    <row r="327" spans="1:3" ht="12">
      <c r="A327" s="20"/>
      <c r="B327" s="110"/>
      <c r="C327" s="110"/>
    </row>
    <row r="328" spans="1:3" ht="12">
      <c r="A328" s="20"/>
      <c r="B328" s="110"/>
      <c r="C328" s="110"/>
    </row>
    <row r="329" spans="1:3" ht="12">
      <c r="A329" s="20"/>
      <c r="B329" s="110"/>
      <c r="C329" s="110"/>
    </row>
    <row r="330" spans="1:3" ht="12">
      <c r="A330" s="20"/>
      <c r="B330" s="110"/>
      <c r="C330" s="110"/>
    </row>
    <row r="331" spans="1:3" ht="12">
      <c r="A331" s="20"/>
      <c r="B331" s="110"/>
      <c r="C331" s="11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G252"/>
  <sheetViews>
    <sheetView showGridLines="0" tabSelected="1" zoomScalePageLayoutView="0" workbookViewId="0" topLeftCell="A1">
      <pane ySplit="2" topLeftCell="A12" activePane="bottomLeft" state="frozen"/>
      <selection pane="topLeft" activeCell="A1" sqref="A1"/>
      <selection pane="bottomLeft" activeCell="B3" sqref="B3:D252"/>
    </sheetView>
  </sheetViews>
  <sheetFormatPr defaultColWidth="9.00390625" defaultRowHeight="11.25"/>
  <cols>
    <col min="1" max="1" width="5.125" style="0" customWidth="1"/>
    <col min="2" max="2" width="25.25390625" style="111" customWidth="1"/>
    <col min="3" max="4" width="20.00390625" style="111" customWidth="1"/>
    <col min="5" max="5" width="20.375" style="0" customWidth="1"/>
  </cols>
  <sheetData>
    <row r="1" spans="1:4" ht="33" customHeight="1">
      <c r="A1" s="155" t="s">
        <v>19</v>
      </c>
      <c r="B1" s="155" t="s">
        <v>16</v>
      </c>
      <c r="C1" s="155" t="s">
        <v>20</v>
      </c>
      <c r="D1" s="155" t="s">
        <v>21</v>
      </c>
    </row>
    <row r="2" spans="1:7" ht="11.25" hidden="1">
      <c r="A2" s="153">
        <v>0</v>
      </c>
      <c r="B2" s="154"/>
      <c r="C2" s="154"/>
      <c r="D2" s="154"/>
      <c r="F2" s="152">
        <v>2</v>
      </c>
      <c r="G2" s="152">
        <f>COUNTA(NameListBMZ)+1</f>
        <v>170</v>
      </c>
    </row>
    <row r="3" spans="1:4" ht="11.25">
      <c r="A3" s="112">
        <v>1</v>
      </c>
      <c r="B3" s="130" t="s">
        <v>112</v>
      </c>
      <c r="C3" s="130"/>
      <c r="D3" s="130"/>
    </row>
    <row r="4" spans="1:4" ht="11.25">
      <c r="A4" s="112">
        <v>2</v>
      </c>
      <c r="B4" s="130" t="s">
        <v>108</v>
      </c>
      <c r="C4" s="130"/>
      <c r="D4" s="130"/>
    </row>
    <row r="5" spans="1:4" ht="11.25">
      <c r="A5" s="112">
        <v>3</v>
      </c>
      <c r="B5" s="130" t="s">
        <v>61</v>
      </c>
      <c r="C5" s="130"/>
      <c r="D5" s="130"/>
    </row>
    <row r="6" spans="1:4" ht="11.25">
      <c r="A6" s="112">
        <v>4</v>
      </c>
      <c r="B6" s="130" t="s">
        <v>82</v>
      </c>
      <c r="C6" s="130"/>
      <c r="D6" s="130"/>
    </row>
    <row r="7" spans="1:4" ht="11.25">
      <c r="A7" s="112">
        <v>5</v>
      </c>
      <c r="B7" s="130" t="s">
        <v>140</v>
      </c>
      <c r="C7" s="130"/>
      <c r="D7" s="130"/>
    </row>
    <row r="8" spans="1:4" ht="11.25">
      <c r="A8" s="112">
        <v>6</v>
      </c>
      <c r="B8" s="130" t="s">
        <v>52</v>
      </c>
      <c r="C8" s="130"/>
      <c r="D8" s="130"/>
    </row>
    <row r="9" spans="1:4" ht="11.25">
      <c r="A9" s="112">
        <v>7</v>
      </c>
      <c r="B9" s="130" t="s">
        <v>107</v>
      </c>
      <c r="C9" s="130"/>
      <c r="D9" s="130"/>
    </row>
    <row r="10" spans="1:4" ht="11.25">
      <c r="A10" s="112">
        <v>8</v>
      </c>
      <c r="B10" s="130" t="s">
        <v>192</v>
      </c>
      <c r="C10" s="130"/>
      <c r="D10" s="130"/>
    </row>
    <row r="11" spans="1:4" ht="11.25">
      <c r="A11" s="112">
        <v>9</v>
      </c>
      <c r="B11" s="130" t="s">
        <v>94</v>
      </c>
      <c r="C11" s="130"/>
      <c r="D11" s="130"/>
    </row>
    <row r="12" spans="1:4" ht="11.25">
      <c r="A12" s="112">
        <v>10</v>
      </c>
      <c r="B12" s="130" t="s">
        <v>134</v>
      </c>
      <c r="C12" s="130"/>
      <c r="D12" s="130"/>
    </row>
    <row r="13" spans="1:4" ht="11.25">
      <c r="A13" s="112">
        <v>11</v>
      </c>
      <c r="B13" s="130" t="s">
        <v>124</v>
      </c>
      <c r="C13" s="130"/>
      <c r="D13" s="130"/>
    </row>
    <row r="14" spans="1:4" ht="11.25">
      <c r="A14" s="112">
        <v>12</v>
      </c>
      <c r="B14" s="130" t="s">
        <v>147</v>
      </c>
      <c r="C14" s="130"/>
      <c r="D14" s="130"/>
    </row>
    <row r="15" spans="1:4" ht="11.25">
      <c r="A15" s="112">
        <v>13</v>
      </c>
      <c r="B15" s="130" t="s">
        <v>203</v>
      </c>
      <c r="C15" s="130"/>
      <c r="D15" s="130"/>
    </row>
    <row r="16" spans="1:4" ht="11.25">
      <c r="A16" s="112">
        <v>14</v>
      </c>
      <c r="B16" s="130" t="s">
        <v>153</v>
      </c>
      <c r="C16" s="130"/>
      <c r="D16" s="130"/>
    </row>
    <row r="17" spans="1:4" ht="11.25">
      <c r="A17" s="112">
        <v>15</v>
      </c>
      <c r="B17" s="130" t="s">
        <v>103</v>
      </c>
      <c r="C17" s="130"/>
      <c r="D17" s="130"/>
    </row>
    <row r="18" spans="1:4" ht="11.25">
      <c r="A18" s="112">
        <v>16</v>
      </c>
      <c r="B18" s="130" t="s">
        <v>74</v>
      </c>
      <c r="C18" s="130"/>
      <c r="D18" s="130"/>
    </row>
    <row r="19" spans="1:4" ht="11.25">
      <c r="A19" s="112">
        <v>17</v>
      </c>
      <c r="B19" s="130" t="s">
        <v>47</v>
      </c>
      <c r="C19" s="130"/>
      <c r="D19" s="130"/>
    </row>
    <row r="20" spans="1:4" ht="11.25">
      <c r="A20" s="112">
        <v>18</v>
      </c>
      <c r="B20" s="130" t="s">
        <v>121</v>
      </c>
      <c r="C20" s="130"/>
      <c r="D20" s="130"/>
    </row>
    <row r="21" spans="1:4" ht="11.25">
      <c r="A21" s="112">
        <v>19</v>
      </c>
      <c r="B21" s="130" t="s">
        <v>136</v>
      </c>
      <c r="C21" s="130"/>
      <c r="D21" s="130"/>
    </row>
    <row r="22" spans="1:4" ht="11.25">
      <c r="A22" s="112">
        <v>20</v>
      </c>
      <c r="B22" s="130" t="s">
        <v>136</v>
      </c>
      <c r="C22" s="130"/>
      <c r="D22" s="130"/>
    </row>
    <row r="23" spans="1:4" ht="11.25">
      <c r="A23" s="112">
        <v>21</v>
      </c>
      <c r="B23" s="130" t="s">
        <v>130</v>
      </c>
      <c r="C23" s="130"/>
      <c r="D23" s="130"/>
    </row>
    <row r="24" spans="1:4" ht="11.25">
      <c r="A24" s="112">
        <v>22</v>
      </c>
      <c r="B24" s="130" t="s">
        <v>71</v>
      </c>
      <c r="C24" s="130"/>
      <c r="D24" s="130"/>
    </row>
    <row r="25" spans="1:4" ht="11.25">
      <c r="A25" s="112">
        <v>23</v>
      </c>
      <c r="B25" s="130" t="s">
        <v>161</v>
      </c>
      <c r="C25" s="130"/>
      <c r="D25" s="130"/>
    </row>
    <row r="26" spans="1:4" ht="11.25">
      <c r="A26" s="112">
        <v>24</v>
      </c>
      <c r="B26" s="130" t="s">
        <v>160</v>
      </c>
      <c r="C26" s="130"/>
      <c r="D26" s="130"/>
    </row>
    <row r="27" spans="1:4" ht="11.25">
      <c r="A27" s="112">
        <v>25</v>
      </c>
      <c r="B27" s="130" t="s">
        <v>84</v>
      </c>
      <c r="C27" s="130"/>
      <c r="D27" s="130"/>
    </row>
    <row r="28" spans="1:4" ht="11.25">
      <c r="A28" s="112">
        <v>26</v>
      </c>
      <c r="B28" s="130" t="s">
        <v>191</v>
      </c>
      <c r="C28" s="130"/>
      <c r="D28" s="130"/>
    </row>
    <row r="29" spans="1:4" ht="11.25">
      <c r="A29" s="112">
        <v>27</v>
      </c>
      <c r="B29" s="130" t="s">
        <v>150</v>
      </c>
      <c r="C29" s="130"/>
      <c r="D29" s="130"/>
    </row>
    <row r="30" spans="1:4" ht="11.25">
      <c r="A30" s="112">
        <v>28</v>
      </c>
      <c r="B30" s="130" t="s">
        <v>109</v>
      </c>
      <c r="C30" s="130"/>
      <c r="D30" s="130"/>
    </row>
    <row r="31" spans="1:4" ht="11.25">
      <c r="A31" s="112">
        <v>29</v>
      </c>
      <c r="B31" s="130" t="s">
        <v>81</v>
      </c>
      <c r="C31" s="130"/>
      <c r="D31" s="130"/>
    </row>
    <row r="32" spans="1:4" ht="11.25">
      <c r="A32" s="112">
        <v>30</v>
      </c>
      <c r="B32" s="130" t="s">
        <v>163</v>
      </c>
      <c r="C32" s="130"/>
      <c r="D32" s="130"/>
    </row>
    <row r="33" spans="1:4" ht="11.25">
      <c r="A33" s="112">
        <v>31</v>
      </c>
      <c r="B33" s="130" t="s">
        <v>132</v>
      </c>
      <c r="C33" s="130"/>
      <c r="D33" s="130"/>
    </row>
    <row r="34" spans="1:4" ht="11.25">
      <c r="A34" s="112">
        <v>32</v>
      </c>
      <c r="B34" s="130" t="s">
        <v>67</v>
      </c>
      <c r="C34" s="130"/>
      <c r="D34" s="130"/>
    </row>
    <row r="35" spans="1:4" ht="11.25">
      <c r="A35" s="112">
        <v>33</v>
      </c>
      <c r="B35" s="130" t="s">
        <v>167</v>
      </c>
      <c r="C35" s="130"/>
      <c r="D35" s="130"/>
    </row>
    <row r="36" spans="1:4" ht="11.25">
      <c r="A36" s="112">
        <v>34</v>
      </c>
      <c r="B36" s="130" t="s">
        <v>174</v>
      </c>
      <c r="C36" s="130"/>
      <c r="D36" s="130"/>
    </row>
    <row r="37" spans="1:4" ht="11.25">
      <c r="A37" s="112">
        <v>35</v>
      </c>
      <c r="B37" s="130" t="s">
        <v>53</v>
      </c>
      <c r="C37" s="130"/>
      <c r="D37" s="130"/>
    </row>
    <row r="38" spans="1:4" ht="11.25">
      <c r="A38" s="112">
        <v>36</v>
      </c>
      <c r="B38" s="130" t="s">
        <v>98</v>
      </c>
      <c r="C38" s="130"/>
      <c r="D38" s="130"/>
    </row>
    <row r="39" spans="1:4" ht="11.25">
      <c r="A39" s="112">
        <v>37</v>
      </c>
      <c r="B39" s="130" t="s">
        <v>85</v>
      </c>
      <c r="C39" s="130"/>
      <c r="D39" s="130"/>
    </row>
    <row r="40" spans="1:4" ht="11.25">
      <c r="A40" s="112">
        <v>38</v>
      </c>
      <c r="B40" s="130" t="s">
        <v>97</v>
      </c>
      <c r="C40" s="130"/>
      <c r="D40" s="130"/>
    </row>
    <row r="41" spans="1:4" ht="11.25">
      <c r="A41" s="112">
        <v>39</v>
      </c>
      <c r="B41" s="130" t="s">
        <v>198</v>
      </c>
      <c r="C41" s="130"/>
      <c r="D41" s="130"/>
    </row>
    <row r="42" spans="1:4" ht="11.25">
      <c r="A42" s="112">
        <v>40</v>
      </c>
      <c r="B42" s="130" t="s">
        <v>39</v>
      </c>
      <c r="C42" s="130"/>
      <c r="D42" s="130"/>
    </row>
    <row r="43" spans="1:4" ht="11.25">
      <c r="A43" s="112">
        <v>41</v>
      </c>
      <c r="B43" s="130" t="s">
        <v>180</v>
      </c>
      <c r="C43" s="130"/>
      <c r="D43" s="130"/>
    </row>
    <row r="44" spans="1:4" ht="11.25">
      <c r="A44" s="112">
        <v>42</v>
      </c>
      <c r="B44" s="130" t="s">
        <v>90</v>
      </c>
      <c r="C44" s="130"/>
      <c r="D44" s="130"/>
    </row>
    <row r="45" spans="1:4" ht="11.25">
      <c r="A45" s="112">
        <v>43</v>
      </c>
      <c r="B45" s="130" t="s">
        <v>120</v>
      </c>
      <c r="C45" s="130"/>
      <c r="D45" s="130"/>
    </row>
    <row r="46" spans="1:4" ht="11.25">
      <c r="A46" s="112">
        <v>44</v>
      </c>
      <c r="B46" s="130" t="s">
        <v>42</v>
      </c>
      <c r="C46" s="130"/>
      <c r="D46" s="130"/>
    </row>
    <row r="47" spans="1:4" ht="11.25">
      <c r="A47" s="112">
        <v>45</v>
      </c>
      <c r="B47" s="130" t="s">
        <v>186</v>
      </c>
      <c r="C47" s="130"/>
      <c r="D47" s="130"/>
    </row>
    <row r="48" spans="1:4" ht="11.25">
      <c r="A48" s="112">
        <v>46</v>
      </c>
      <c r="B48" s="130" t="s">
        <v>101</v>
      </c>
      <c r="C48" s="130"/>
      <c r="D48" s="130"/>
    </row>
    <row r="49" spans="1:4" ht="11.25">
      <c r="A49" s="112">
        <v>47</v>
      </c>
      <c r="B49" s="181" t="s">
        <v>101</v>
      </c>
      <c r="C49" s="130"/>
      <c r="D49" s="130"/>
    </row>
    <row r="50" spans="1:4" ht="11.25">
      <c r="A50" s="112">
        <v>48</v>
      </c>
      <c r="B50" s="130" t="s">
        <v>190</v>
      </c>
      <c r="C50" s="130"/>
      <c r="D50" s="130"/>
    </row>
    <row r="51" spans="1:4" ht="11.25">
      <c r="A51" s="112">
        <v>49</v>
      </c>
      <c r="B51" s="130" t="s">
        <v>106</v>
      </c>
      <c r="C51" s="130"/>
      <c r="D51" s="130"/>
    </row>
    <row r="52" spans="1:4" ht="11.25">
      <c r="A52" s="112">
        <v>50</v>
      </c>
      <c r="B52" s="130" t="s">
        <v>126</v>
      </c>
      <c r="C52" s="130"/>
      <c r="D52" s="130"/>
    </row>
    <row r="53" spans="1:4" ht="11.25">
      <c r="A53" s="112">
        <v>51</v>
      </c>
      <c r="B53" s="130" t="s">
        <v>142</v>
      </c>
      <c r="C53" s="130"/>
      <c r="D53" s="130"/>
    </row>
    <row r="54" spans="1:4" ht="11.25">
      <c r="A54" s="112">
        <v>52</v>
      </c>
      <c r="B54" s="130" t="s">
        <v>127</v>
      </c>
      <c r="C54" s="130"/>
      <c r="D54" s="130"/>
    </row>
    <row r="55" spans="1:4" ht="11.25">
      <c r="A55" s="112">
        <v>53</v>
      </c>
      <c r="B55" s="130" t="s">
        <v>177</v>
      </c>
      <c r="C55" s="130"/>
      <c r="D55" s="130"/>
    </row>
    <row r="56" spans="1:4" ht="11.25">
      <c r="A56" s="112">
        <v>54</v>
      </c>
      <c r="B56" s="130" t="s">
        <v>115</v>
      </c>
      <c r="C56" s="130"/>
      <c r="D56" s="130"/>
    </row>
    <row r="57" spans="1:4" ht="11.25">
      <c r="A57" s="112">
        <v>55</v>
      </c>
      <c r="B57" s="130" t="s">
        <v>173</v>
      </c>
      <c r="C57" s="130"/>
      <c r="D57" s="130"/>
    </row>
    <row r="58" spans="1:4" ht="11.25">
      <c r="A58" s="112">
        <v>56</v>
      </c>
      <c r="B58" s="130" t="s">
        <v>123</v>
      </c>
      <c r="C58" s="130"/>
      <c r="D58" s="130"/>
    </row>
    <row r="59" spans="1:4" ht="11.25">
      <c r="A59" s="112">
        <v>57</v>
      </c>
      <c r="B59" s="130" t="s">
        <v>46</v>
      </c>
      <c r="C59" s="130"/>
      <c r="D59" s="130"/>
    </row>
    <row r="60" spans="1:4" ht="11.25">
      <c r="A60" s="112">
        <v>58</v>
      </c>
      <c r="B60" s="130" t="s">
        <v>75</v>
      </c>
      <c r="C60" s="130"/>
      <c r="D60" s="130"/>
    </row>
    <row r="61" spans="1:4" ht="11.25">
      <c r="A61" s="112">
        <v>59</v>
      </c>
      <c r="B61" s="130" t="s">
        <v>76</v>
      </c>
      <c r="C61" s="130"/>
      <c r="D61" s="130"/>
    </row>
    <row r="62" spans="1:4" ht="11.25">
      <c r="A62" s="112">
        <v>60</v>
      </c>
      <c r="B62" s="130" t="s">
        <v>60</v>
      </c>
      <c r="C62" s="130"/>
      <c r="D62" s="130"/>
    </row>
    <row r="63" spans="1:4" ht="11.25">
      <c r="A63" s="112">
        <v>61</v>
      </c>
      <c r="B63" s="130" t="s">
        <v>72</v>
      </c>
      <c r="C63" s="130"/>
      <c r="D63" s="130"/>
    </row>
    <row r="64" spans="1:4" ht="11.25">
      <c r="A64" s="112">
        <v>62</v>
      </c>
      <c r="B64" s="130" t="s">
        <v>193</v>
      </c>
      <c r="C64" s="130"/>
      <c r="D64" s="130"/>
    </row>
    <row r="65" spans="1:4" ht="11.25">
      <c r="A65" s="112">
        <v>63</v>
      </c>
      <c r="B65" s="130" t="s">
        <v>50</v>
      </c>
      <c r="C65" s="130"/>
      <c r="D65" s="130"/>
    </row>
    <row r="66" spans="1:4" ht="11.25">
      <c r="A66" s="112">
        <v>64</v>
      </c>
      <c r="B66" s="130" t="s">
        <v>168</v>
      </c>
      <c r="C66" s="130"/>
      <c r="D66" s="130"/>
    </row>
    <row r="67" spans="1:4" ht="11.25">
      <c r="A67" s="112">
        <v>65</v>
      </c>
      <c r="B67" s="130" t="s">
        <v>139</v>
      </c>
      <c r="C67" s="130"/>
      <c r="D67" s="130"/>
    </row>
    <row r="68" spans="1:4" ht="11.25">
      <c r="A68" s="112">
        <v>66</v>
      </c>
      <c r="B68" s="130" t="s">
        <v>164</v>
      </c>
      <c r="C68" s="130"/>
      <c r="D68" s="130"/>
    </row>
    <row r="69" spans="1:4" ht="11.25">
      <c r="A69" s="112">
        <v>67</v>
      </c>
      <c r="B69" s="130" t="s">
        <v>117</v>
      </c>
      <c r="C69" s="130"/>
      <c r="D69" s="130"/>
    </row>
    <row r="70" spans="1:4" ht="11.25">
      <c r="A70" s="112">
        <v>68</v>
      </c>
      <c r="B70" s="130" t="s">
        <v>68</v>
      </c>
      <c r="C70" s="130"/>
      <c r="D70" s="130"/>
    </row>
    <row r="71" spans="1:4" ht="11.25">
      <c r="A71" s="112">
        <v>69</v>
      </c>
      <c r="B71" s="130" t="s">
        <v>149</v>
      </c>
      <c r="C71" s="130"/>
      <c r="D71" s="130"/>
    </row>
    <row r="72" spans="1:4" ht="11.25">
      <c r="A72" s="112">
        <v>70</v>
      </c>
      <c r="B72" s="130" t="s">
        <v>189</v>
      </c>
      <c r="C72" s="130"/>
      <c r="D72" s="130"/>
    </row>
    <row r="73" spans="1:4" ht="11.25">
      <c r="A73" s="112">
        <v>71</v>
      </c>
      <c r="B73" s="130" t="s">
        <v>80</v>
      </c>
      <c r="C73" s="130"/>
      <c r="D73" s="130"/>
    </row>
    <row r="74" spans="1:4" ht="11.25">
      <c r="A74" s="112">
        <v>72</v>
      </c>
      <c r="B74" s="130" t="s">
        <v>89</v>
      </c>
      <c r="C74" s="130"/>
      <c r="D74" s="130"/>
    </row>
    <row r="75" spans="1:4" ht="11.25">
      <c r="A75" s="112">
        <v>73</v>
      </c>
      <c r="B75" s="130" t="s">
        <v>104</v>
      </c>
      <c r="C75" s="130"/>
      <c r="D75" s="130"/>
    </row>
    <row r="76" spans="1:4" ht="11.25">
      <c r="A76" s="112">
        <v>74</v>
      </c>
      <c r="B76" s="130" t="s">
        <v>176</v>
      </c>
      <c r="C76" s="130"/>
      <c r="D76" s="130"/>
    </row>
    <row r="77" spans="1:4" ht="11.25">
      <c r="A77" s="112">
        <v>75</v>
      </c>
      <c r="B77" s="130" t="s">
        <v>194</v>
      </c>
      <c r="C77" s="130"/>
      <c r="D77" s="130"/>
    </row>
    <row r="78" spans="1:4" ht="11.25">
      <c r="A78" s="112">
        <v>76</v>
      </c>
      <c r="B78" s="130" t="s">
        <v>110</v>
      </c>
      <c r="C78" s="130"/>
      <c r="D78" s="130"/>
    </row>
    <row r="79" spans="1:4" ht="11.25">
      <c r="A79" s="112">
        <v>77</v>
      </c>
      <c r="B79" s="130" t="s">
        <v>55</v>
      </c>
      <c r="C79" s="130"/>
      <c r="D79" s="130"/>
    </row>
    <row r="80" spans="1:4" ht="11.25">
      <c r="A80" s="112">
        <v>78</v>
      </c>
      <c r="B80" s="130" t="s">
        <v>105</v>
      </c>
      <c r="C80" s="130"/>
      <c r="D80" s="130"/>
    </row>
    <row r="81" spans="1:4" ht="11.25">
      <c r="A81" s="112">
        <v>79</v>
      </c>
      <c r="B81" s="130" t="s">
        <v>205</v>
      </c>
      <c r="C81" s="130"/>
      <c r="D81" s="130"/>
    </row>
    <row r="82" spans="1:4" ht="11.25">
      <c r="A82" s="112">
        <v>80</v>
      </c>
      <c r="B82" s="130" t="s">
        <v>197</v>
      </c>
      <c r="C82" s="130"/>
      <c r="D82" s="130"/>
    </row>
    <row r="83" spans="1:4" ht="11.25">
      <c r="A83" s="112">
        <v>81</v>
      </c>
      <c r="B83" s="130" t="s">
        <v>116</v>
      </c>
      <c r="C83" s="130"/>
      <c r="D83" s="130"/>
    </row>
    <row r="84" spans="1:4" ht="11.25">
      <c r="A84" s="112">
        <v>82</v>
      </c>
      <c r="B84" s="130" t="s">
        <v>70</v>
      </c>
      <c r="C84" s="130"/>
      <c r="D84" s="130"/>
    </row>
    <row r="85" spans="1:4" ht="11.25">
      <c r="A85" s="112">
        <v>83</v>
      </c>
      <c r="B85" s="130" t="s">
        <v>156</v>
      </c>
      <c r="C85" s="130"/>
      <c r="D85" s="130"/>
    </row>
    <row r="86" spans="1:4" ht="11.25">
      <c r="A86" s="112">
        <v>84</v>
      </c>
      <c r="B86" s="130" t="s">
        <v>45</v>
      </c>
      <c r="C86" s="130"/>
      <c r="D86" s="130"/>
    </row>
    <row r="87" spans="1:4" ht="11.25">
      <c r="A87" s="112">
        <v>85</v>
      </c>
      <c r="B87" s="130" t="s">
        <v>58</v>
      </c>
      <c r="C87" s="130"/>
      <c r="D87" s="130"/>
    </row>
    <row r="88" spans="1:4" ht="11.25">
      <c r="A88" s="112">
        <v>86</v>
      </c>
      <c r="B88" s="130" t="s">
        <v>204</v>
      </c>
      <c r="C88" s="130"/>
      <c r="D88" s="130"/>
    </row>
    <row r="89" spans="1:4" ht="11.25">
      <c r="A89" s="112">
        <v>87</v>
      </c>
      <c r="B89" s="130" t="s">
        <v>155</v>
      </c>
      <c r="C89" s="130"/>
      <c r="D89" s="130"/>
    </row>
    <row r="90" spans="1:4" ht="11.25">
      <c r="A90" s="112">
        <v>88</v>
      </c>
      <c r="B90" s="130" t="s">
        <v>131</v>
      </c>
      <c r="C90" s="130"/>
      <c r="D90" s="130"/>
    </row>
    <row r="91" spans="1:4" ht="11.25">
      <c r="A91" s="112">
        <v>89</v>
      </c>
      <c r="B91" s="130" t="s">
        <v>122</v>
      </c>
      <c r="C91" s="130"/>
      <c r="D91" s="130"/>
    </row>
    <row r="92" spans="1:4" ht="11.25">
      <c r="A92" s="112">
        <v>90</v>
      </c>
      <c r="B92" s="130" t="s">
        <v>91</v>
      </c>
      <c r="C92" s="130"/>
      <c r="D92" s="130"/>
    </row>
    <row r="93" spans="1:4" ht="11.25">
      <c r="A93" s="112">
        <v>91</v>
      </c>
      <c r="B93" s="130" t="s">
        <v>165</v>
      </c>
      <c r="C93" s="130"/>
      <c r="D93" s="130"/>
    </row>
    <row r="94" spans="1:4" ht="11.25">
      <c r="A94" s="112">
        <v>92</v>
      </c>
      <c r="B94" s="130" t="s">
        <v>65</v>
      </c>
      <c r="C94" s="130"/>
      <c r="D94" s="130"/>
    </row>
    <row r="95" spans="1:4" ht="11.25">
      <c r="A95" s="112">
        <v>93</v>
      </c>
      <c r="B95" s="130" t="s">
        <v>100</v>
      </c>
      <c r="C95" s="130"/>
      <c r="D95" s="130"/>
    </row>
    <row r="96" spans="1:4" ht="11.25">
      <c r="A96" s="112">
        <v>94</v>
      </c>
      <c r="B96" s="130" t="s">
        <v>159</v>
      </c>
      <c r="C96" s="130"/>
      <c r="D96" s="130"/>
    </row>
    <row r="97" spans="1:4" ht="11.25">
      <c r="A97" s="112">
        <v>95</v>
      </c>
      <c r="B97" s="130" t="s">
        <v>178</v>
      </c>
      <c r="C97" s="130"/>
      <c r="D97" s="130"/>
    </row>
    <row r="98" spans="1:4" ht="11.25">
      <c r="A98" s="112">
        <v>96</v>
      </c>
      <c r="B98" s="130" t="s">
        <v>66</v>
      </c>
      <c r="C98" s="130"/>
      <c r="D98" s="130"/>
    </row>
    <row r="99" spans="1:4" ht="11.25">
      <c r="A99" s="112">
        <v>97</v>
      </c>
      <c r="B99" s="130" t="s">
        <v>41</v>
      </c>
      <c r="C99" s="130"/>
      <c r="D99" s="130"/>
    </row>
    <row r="100" spans="1:4" ht="11.25">
      <c r="A100" s="112">
        <v>98</v>
      </c>
      <c r="B100" s="130" t="s">
        <v>129</v>
      </c>
      <c r="C100" s="130"/>
      <c r="D100" s="130"/>
    </row>
    <row r="101" spans="1:4" ht="11.25">
      <c r="A101" s="112">
        <v>99</v>
      </c>
      <c r="B101" s="130" t="s">
        <v>196</v>
      </c>
      <c r="C101" s="130"/>
      <c r="D101" s="130"/>
    </row>
    <row r="102" spans="1:4" ht="11.25">
      <c r="A102" s="112">
        <v>100</v>
      </c>
      <c r="B102" s="130" t="s">
        <v>135</v>
      </c>
      <c r="C102" s="130"/>
      <c r="D102" s="130"/>
    </row>
    <row r="103" spans="1:4" ht="11.25">
      <c r="A103" s="112">
        <v>101</v>
      </c>
      <c r="B103" s="130" t="s">
        <v>175</v>
      </c>
      <c r="C103" s="130"/>
      <c r="D103" s="130"/>
    </row>
    <row r="104" spans="1:4" ht="11.25">
      <c r="A104" s="112">
        <v>102</v>
      </c>
      <c r="B104" s="130" t="s">
        <v>44</v>
      </c>
      <c r="C104" s="130"/>
      <c r="D104" s="130"/>
    </row>
    <row r="105" spans="1:4" ht="11.25">
      <c r="A105" s="112">
        <v>103</v>
      </c>
      <c r="B105" s="130" t="s">
        <v>179</v>
      </c>
      <c r="C105" s="130"/>
      <c r="D105" s="130"/>
    </row>
    <row r="106" spans="1:4" ht="11.25">
      <c r="A106" s="112">
        <v>104</v>
      </c>
      <c r="B106" s="130" t="s">
        <v>145</v>
      </c>
      <c r="C106" s="130"/>
      <c r="D106" s="130"/>
    </row>
    <row r="107" spans="1:4" ht="11.25">
      <c r="A107" s="112">
        <v>105</v>
      </c>
      <c r="B107" s="130" t="s">
        <v>77</v>
      </c>
      <c r="C107" s="130"/>
      <c r="D107" s="130"/>
    </row>
    <row r="108" spans="1:4" ht="11.25">
      <c r="A108" s="112">
        <v>106</v>
      </c>
      <c r="B108" s="130" t="s">
        <v>118</v>
      </c>
      <c r="C108" s="130"/>
      <c r="D108" s="130"/>
    </row>
    <row r="109" spans="1:4" ht="11.25">
      <c r="A109" s="112">
        <v>107</v>
      </c>
      <c r="B109" s="130" t="s">
        <v>56</v>
      </c>
      <c r="C109" s="130"/>
      <c r="D109" s="130"/>
    </row>
    <row r="110" spans="1:4" ht="11.25">
      <c r="A110" s="112">
        <v>108</v>
      </c>
      <c r="B110" s="130" t="s">
        <v>172</v>
      </c>
      <c r="C110" s="130"/>
      <c r="D110" s="130"/>
    </row>
    <row r="111" spans="1:4" ht="11.25">
      <c r="A111" s="112">
        <v>109</v>
      </c>
      <c r="B111" s="130" t="s">
        <v>93</v>
      </c>
      <c r="C111" s="130"/>
      <c r="D111" s="130"/>
    </row>
    <row r="112" spans="1:4" ht="11.25">
      <c r="A112" s="112">
        <v>110</v>
      </c>
      <c r="B112" s="130" t="s">
        <v>146</v>
      </c>
      <c r="C112" s="130"/>
      <c r="D112" s="130"/>
    </row>
    <row r="113" spans="1:4" ht="11.25">
      <c r="A113" s="112">
        <v>111</v>
      </c>
      <c r="B113" s="130" t="s">
        <v>137</v>
      </c>
      <c r="C113" s="130"/>
      <c r="D113" s="130"/>
    </row>
    <row r="114" spans="1:4" ht="11.25">
      <c r="A114" s="112">
        <v>112</v>
      </c>
      <c r="B114" s="130" t="s">
        <v>59</v>
      </c>
      <c r="C114" s="130"/>
      <c r="D114" s="130"/>
    </row>
    <row r="115" spans="1:4" ht="11.25">
      <c r="A115" s="112">
        <v>113</v>
      </c>
      <c r="B115" s="130" t="s">
        <v>187</v>
      </c>
      <c r="C115" s="130"/>
      <c r="D115" s="130"/>
    </row>
    <row r="116" spans="1:4" ht="11.25">
      <c r="A116" s="112">
        <v>114</v>
      </c>
      <c r="B116" s="130" t="s">
        <v>166</v>
      </c>
      <c r="C116" s="130"/>
      <c r="D116" s="130"/>
    </row>
    <row r="117" spans="1:4" ht="11.25">
      <c r="A117" s="112">
        <v>115</v>
      </c>
      <c r="B117" s="130" t="s">
        <v>114</v>
      </c>
      <c r="C117" s="130"/>
      <c r="D117" s="130"/>
    </row>
    <row r="118" spans="1:4" ht="11.25">
      <c r="A118" s="112">
        <v>116</v>
      </c>
      <c r="B118" s="130" t="s">
        <v>43</v>
      </c>
      <c r="C118" s="130"/>
      <c r="D118" s="130"/>
    </row>
    <row r="119" spans="1:4" ht="11.25">
      <c r="A119" s="112">
        <v>117</v>
      </c>
      <c r="B119" s="130" t="s">
        <v>162</v>
      </c>
      <c r="C119" s="130"/>
      <c r="D119" s="130"/>
    </row>
    <row r="120" spans="1:4" ht="11.25">
      <c r="A120" s="112">
        <v>118</v>
      </c>
      <c r="B120" s="130" t="s">
        <v>184</v>
      </c>
      <c r="C120" s="130"/>
      <c r="D120" s="130"/>
    </row>
    <row r="121" spans="1:4" ht="11.25">
      <c r="A121" s="112">
        <v>119</v>
      </c>
      <c r="B121" s="130" t="s">
        <v>119</v>
      </c>
      <c r="C121" s="130"/>
      <c r="D121" s="130"/>
    </row>
    <row r="122" spans="1:4" ht="11.25">
      <c r="A122" s="112">
        <v>120</v>
      </c>
      <c r="B122" s="130" t="s">
        <v>86</v>
      </c>
      <c r="C122" s="130"/>
      <c r="D122" s="130"/>
    </row>
    <row r="123" spans="1:4" ht="11.25">
      <c r="A123" s="112">
        <v>121</v>
      </c>
      <c r="B123" s="130" t="s">
        <v>151</v>
      </c>
      <c r="C123" s="130"/>
      <c r="D123" s="130"/>
    </row>
    <row r="124" spans="1:4" ht="11.25">
      <c r="A124" s="112">
        <v>122</v>
      </c>
      <c r="B124" s="130" t="s">
        <v>181</v>
      </c>
      <c r="C124" s="130"/>
      <c r="D124" s="130"/>
    </row>
    <row r="125" spans="1:4" ht="11.25">
      <c r="A125" s="112">
        <v>123</v>
      </c>
      <c r="B125" s="130" t="s">
        <v>188</v>
      </c>
      <c r="C125" s="130"/>
      <c r="D125" s="130"/>
    </row>
    <row r="126" spans="1:4" ht="11.25">
      <c r="A126" s="112">
        <v>124</v>
      </c>
      <c r="B126" s="130" t="s">
        <v>40</v>
      </c>
      <c r="C126" s="130"/>
      <c r="D126" s="130"/>
    </row>
    <row r="127" spans="1:4" ht="11.25">
      <c r="A127" s="112">
        <v>125</v>
      </c>
      <c r="B127" s="130" t="s">
        <v>201</v>
      </c>
      <c r="C127" s="130"/>
      <c r="D127" s="130"/>
    </row>
    <row r="128" spans="1:4" ht="11.25">
      <c r="A128" s="112">
        <v>126</v>
      </c>
      <c r="B128" s="130" t="s">
        <v>169</v>
      </c>
      <c r="C128" s="130"/>
      <c r="D128" s="130"/>
    </row>
    <row r="129" spans="1:4" ht="11.25">
      <c r="A129" s="112">
        <v>127</v>
      </c>
      <c r="B129" s="130" t="s">
        <v>111</v>
      </c>
      <c r="C129" s="130"/>
      <c r="D129" s="130"/>
    </row>
    <row r="130" spans="1:4" ht="11.25">
      <c r="A130" s="112">
        <v>128</v>
      </c>
      <c r="B130" s="130" t="s">
        <v>199</v>
      </c>
      <c r="C130" s="130"/>
      <c r="D130" s="130"/>
    </row>
    <row r="131" spans="1:4" ht="11.25">
      <c r="A131" s="112">
        <v>129</v>
      </c>
      <c r="B131" s="130" t="s">
        <v>99</v>
      </c>
      <c r="C131" s="130"/>
      <c r="D131" s="130"/>
    </row>
    <row r="132" spans="1:4" ht="11.25">
      <c r="A132" s="112">
        <v>130</v>
      </c>
      <c r="B132" s="130" t="s">
        <v>185</v>
      </c>
      <c r="C132" s="130"/>
      <c r="D132" s="130"/>
    </row>
    <row r="133" spans="1:4" ht="11.25">
      <c r="A133" s="112">
        <v>131</v>
      </c>
      <c r="B133" s="130" t="s">
        <v>157</v>
      </c>
      <c r="C133" s="130"/>
      <c r="D133" s="130"/>
    </row>
    <row r="134" spans="1:4" ht="11.25">
      <c r="A134" s="112">
        <v>132</v>
      </c>
      <c r="B134" s="130" t="s">
        <v>51</v>
      </c>
      <c r="C134" s="130"/>
      <c r="D134" s="130"/>
    </row>
    <row r="135" spans="1:4" ht="11.25">
      <c r="A135" s="112">
        <v>133</v>
      </c>
      <c r="B135" s="130" t="s">
        <v>69</v>
      </c>
      <c r="C135" s="130"/>
      <c r="D135" s="130"/>
    </row>
    <row r="136" spans="1:4" ht="11.25">
      <c r="A136" s="112">
        <v>134</v>
      </c>
      <c r="B136" s="130" t="s">
        <v>171</v>
      </c>
      <c r="C136" s="130"/>
      <c r="D136" s="130"/>
    </row>
    <row r="137" spans="1:4" ht="11.25">
      <c r="A137" s="112">
        <v>135</v>
      </c>
      <c r="B137" s="130" t="s">
        <v>78</v>
      </c>
      <c r="C137" s="130"/>
      <c r="D137" s="130"/>
    </row>
    <row r="138" spans="1:4" ht="11.25">
      <c r="A138" s="112">
        <v>136</v>
      </c>
      <c r="B138" s="130" t="s">
        <v>133</v>
      </c>
      <c r="C138" s="130"/>
      <c r="D138" s="130"/>
    </row>
    <row r="139" spans="1:4" ht="11.25">
      <c r="A139" s="112">
        <v>137</v>
      </c>
      <c r="B139" s="130" t="s">
        <v>92</v>
      </c>
      <c r="C139" s="130"/>
      <c r="D139" s="130"/>
    </row>
    <row r="140" spans="1:4" ht="11.25">
      <c r="A140" s="112">
        <v>138</v>
      </c>
      <c r="B140" s="130" t="s">
        <v>138</v>
      </c>
      <c r="C140" s="130"/>
      <c r="D140" s="130"/>
    </row>
    <row r="141" spans="1:4" ht="11.25">
      <c r="A141" s="112">
        <v>139</v>
      </c>
      <c r="B141" s="130" t="s">
        <v>83</v>
      </c>
      <c r="C141" s="130"/>
      <c r="D141" s="130"/>
    </row>
    <row r="142" spans="1:4" ht="11.25">
      <c r="A142" s="112">
        <v>140</v>
      </c>
      <c r="B142" s="130" t="s">
        <v>87</v>
      </c>
      <c r="C142" s="130"/>
      <c r="D142" s="130"/>
    </row>
    <row r="143" spans="1:4" ht="11.25">
      <c r="A143" s="112">
        <v>141</v>
      </c>
      <c r="B143" s="130" t="s">
        <v>95</v>
      </c>
      <c r="C143" s="130"/>
      <c r="D143" s="130"/>
    </row>
    <row r="144" spans="1:4" ht="11.25">
      <c r="A144" s="112">
        <v>142</v>
      </c>
      <c r="B144" s="130" t="s">
        <v>62</v>
      </c>
      <c r="C144" s="130"/>
      <c r="D144" s="130"/>
    </row>
    <row r="145" spans="1:4" ht="11.25">
      <c r="A145" s="112">
        <v>143</v>
      </c>
      <c r="B145" s="130" t="s">
        <v>143</v>
      </c>
      <c r="C145" s="130"/>
      <c r="D145" s="130"/>
    </row>
    <row r="146" spans="1:4" ht="11.25">
      <c r="A146" s="112">
        <v>144</v>
      </c>
      <c r="B146" s="130" t="s">
        <v>88</v>
      </c>
      <c r="C146" s="130"/>
      <c r="D146" s="130"/>
    </row>
    <row r="147" spans="1:4" ht="11.25">
      <c r="A147" s="112">
        <v>145</v>
      </c>
      <c r="B147" s="130" t="s">
        <v>63</v>
      </c>
      <c r="C147" s="130"/>
      <c r="D147" s="130"/>
    </row>
    <row r="148" spans="1:4" ht="11.25">
      <c r="A148" s="112">
        <v>146</v>
      </c>
      <c r="B148" s="130" t="s">
        <v>152</v>
      </c>
      <c r="C148" s="130"/>
      <c r="D148" s="130"/>
    </row>
    <row r="149" spans="1:4" ht="11.25">
      <c r="A149" s="112">
        <v>147</v>
      </c>
      <c r="B149" s="130" t="s">
        <v>183</v>
      </c>
      <c r="C149" s="130"/>
      <c r="D149" s="130"/>
    </row>
    <row r="150" spans="1:4" ht="11.25">
      <c r="A150" s="112">
        <v>148</v>
      </c>
      <c r="B150" s="130" t="s">
        <v>154</v>
      </c>
      <c r="C150" s="130"/>
      <c r="D150" s="130"/>
    </row>
    <row r="151" spans="1:4" ht="11.25">
      <c r="A151" s="112">
        <v>149</v>
      </c>
      <c r="B151" s="130" t="s">
        <v>49</v>
      </c>
      <c r="C151" s="130"/>
      <c r="D151" s="130"/>
    </row>
    <row r="152" spans="1:4" ht="11.25">
      <c r="A152" s="112">
        <v>150</v>
      </c>
      <c r="B152" s="130" t="s">
        <v>79</v>
      </c>
      <c r="C152" s="130"/>
      <c r="D152" s="130"/>
    </row>
    <row r="153" spans="1:4" ht="11.25">
      <c r="A153" s="112">
        <v>151</v>
      </c>
      <c r="B153" s="130" t="s">
        <v>125</v>
      </c>
      <c r="C153" s="130"/>
      <c r="D153" s="130"/>
    </row>
    <row r="154" spans="1:4" ht="11.25">
      <c r="A154" s="112">
        <v>152</v>
      </c>
      <c r="B154" s="130" t="s">
        <v>182</v>
      </c>
      <c r="C154" s="130"/>
      <c r="D154" s="130"/>
    </row>
    <row r="155" spans="1:4" ht="11.25">
      <c r="A155" s="112">
        <v>153</v>
      </c>
      <c r="B155" s="130" t="s">
        <v>170</v>
      </c>
      <c r="C155" s="130"/>
      <c r="D155" s="130"/>
    </row>
    <row r="156" spans="1:4" ht="11.25">
      <c r="A156" s="112">
        <v>154</v>
      </c>
      <c r="B156" s="130" t="s">
        <v>48</v>
      </c>
      <c r="C156" s="130"/>
      <c r="D156" s="130"/>
    </row>
    <row r="157" spans="1:4" ht="11.25">
      <c r="A157" s="112">
        <v>155</v>
      </c>
      <c r="B157" s="130" t="s">
        <v>158</v>
      </c>
      <c r="C157" s="130"/>
      <c r="D157" s="130"/>
    </row>
    <row r="158" spans="1:4" ht="11.25">
      <c r="A158" s="112">
        <v>156</v>
      </c>
      <c r="B158" s="130" t="s">
        <v>73</v>
      </c>
      <c r="C158" s="130"/>
      <c r="D158" s="130"/>
    </row>
    <row r="159" spans="1:4" ht="11.25">
      <c r="A159" s="112">
        <v>157</v>
      </c>
      <c r="B159" s="130" t="s">
        <v>64</v>
      </c>
      <c r="C159" s="130"/>
      <c r="D159" s="130"/>
    </row>
    <row r="160" spans="1:4" ht="11.25">
      <c r="A160" s="112">
        <v>158</v>
      </c>
      <c r="B160" s="130" t="s">
        <v>202</v>
      </c>
      <c r="C160" s="130"/>
      <c r="D160" s="130"/>
    </row>
    <row r="161" spans="1:4" ht="11.25">
      <c r="A161" s="112">
        <v>159</v>
      </c>
      <c r="B161" s="130" t="s">
        <v>200</v>
      </c>
      <c r="C161" s="130"/>
      <c r="D161" s="130"/>
    </row>
    <row r="162" spans="1:4" ht="11.25">
      <c r="A162" s="112">
        <v>160</v>
      </c>
      <c r="B162" s="130" t="s">
        <v>148</v>
      </c>
      <c r="C162" s="130"/>
      <c r="D162" s="130"/>
    </row>
    <row r="163" spans="1:4" ht="11.25">
      <c r="A163" s="112">
        <v>161</v>
      </c>
      <c r="B163" s="130" t="s">
        <v>195</v>
      </c>
      <c r="C163" s="130"/>
      <c r="D163" s="130"/>
    </row>
    <row r="164" spans="1:4" ht="11.25">
      <c r="A164" s="112">
        <v>162</v>
      </c>
      <c r="B164" s="130" t="s">
        <v>54</v>
      </c>
      <c r="C164" s="130"/>
      <c r="D164" s="130"/>
    </row>
    <row r="165" spans="1:4" ht="11.25">
      <c r="A165" s="112">
        <v>163</v>
      </c>
      <c r="B165" s="130" t="s">
        <v>57</v>
      </c>
      <c r="C165" s="130"/>
      <c r="D165" s="130"/>
    </row>
    <row r="166" spans="1:4" ht="11.25">
      <c r="A166" s="112">
        <v>164</v>
      </c>
      <c r="B166" s="130" t="s">
        <v>128</v>
      </c>
      <c r="C166" s="130"/>
      <c r="D166" s="130"/>
    </row>
    <row r="167" spans="1:4" ht="11.25">
      <c r="A167" s="112">
        <v>165</v>
      </c>
      <c r="B167" s="130" t="s">
        <v>144</v>
      </c>
      <c r="C167" s="130"/>
      <c r="D167" s="130"/>
    </row>
    <row r="168" spans="1:4" ht="11.25">
      <c r="A168" s="112">
        <v>166</v>
      </c>
      <c r="B168" s="130" t="s">
        <v>141</v>
      </c>
      <c r="C168" s="130"/>
      <c r="D168" s="130"/>
    </row>
    <row r="169" spans="1:4" ht="11.25">
      <c r="A169" s="112">
        <v>167</v>
      </c>
      <c r="B169" s="130" t="s">
        <v>113</v>
      </c>
      <c r="C169" s="130"/>
      <c r="D169" s="130"/>
    </row>
    <row r="170" spans="1:4" ht="11.25">
      <c r="A170" s="112">
        <v>168</v>
      </c>
      <c r="B170" s="130" t="s">
        <v>96</v>
      </c>
      <c r="C170" s="130"/>
      <c r="D170" s="130"/>
    </row>
    <row r="171" spans="1:4" ht="11.25">
      <c r="A171" s="112">
        <v>169</v>
      </c>
      <c r="B171" s="130" t="s">
        <v>102</v>
      </c>
      <c r="C171" s="130"/>
      <c r="D171" s="130"/>
    </row>
    <row r="172" spans="1:4" ht="11.25">
      <c r="A172" s="112">
        <v>170</v>
      </c>
      <c r="B172" s="130"/>
      <c r="C172" s="130"/>
      <c r="D172" s="130"/>
    </row>
    <row r="173" spans="1:4" ht="11.25">
      <c r="A173" s="112">
        <v>171</v>
      </c>
      <c r="B173" s="130"/>
      <c r="C173" s="130"/>
      <c r="D173" s="130"/>
    </row>
    <row r="174" spans="1:4" ht="11.25">
      <c r="A174" s="112">
        <v>172</v>
      </c>
      <c r="B174" s="130"/>
      <c r="C174" s="130"/>
      <c r="D174" s="130"/>
    </row>
    <row r="175" spans="1:4" ht="11.25">
      <c r="A175" s="112">
        <v>173</v>
      </c>
      <c r="B175" s="130"/>
      <c r="C175" s="130"/>
      <c r="D175" s="130"/>
    </row>
    <row r="176" spans="1:4" ht="11.25">
      <c r="A176" s="112">
        <v>174</v>
      </c>
      <c r="B176" s="130"/>
      <c r="C176" s="130"/>
      <c r="D176" s="130"/>
    </row>
    <row r="177" spans="1:4" ht="11.25">
      <c r="A177" s="112">
        <v>175</v>
      </c>
      <c r="B177" s="130"/>
      <c r="C177" s="130"/>
      <c r="D177" s="130"/>
    </row>
    <row r="178" spans="1:4" ht="11.25">
      <c r="A178" s="112">
        <v>176</v>
      </c>
      <c r="B178" s="130"/>
      <c r="C178" s="130"/>
      <c r="D178" s="130"/>
    </row>
    <row r="179" spans="1:4" ht="11.25">
      <c r="A179" s="112">
        <v>177</v>
      </c>
      <c r="B179" s="130"/>
      <c r="C179" s="130"/>
      <c r="D179" s="130"/>
    </row>
    <row r="180" spans="1:4" ht="11.25">
      <c r="A180" s="112">
        <v>178</v>
      </c>
      <c r="B180" s="130"/>
      <c r="C180" s="130"/>
      <c r="D180" s="130"/>
    </row>
    <row r="181" spans="1:4" ht="11.25">
      <c r="A181" s="112">
        <v>179</v>
      </c>
      <c r="B181" s="130"/>
      <c r="C181" s="130"/>
      <c r="D181" s="130"/>
    </row>
    <row r="182" spans="1:4" ht="11.25">
      <c r="A182" s="112">
        <v>180</v>
      </c>
      <c r="B182" s="130"/>
      <c r="C182" s="130"/>
      <c r="D182" s="130"/>
    </row>
    <row r="183" spans="1:4" ht="11.25">
      <c r="A183" s="112">
        <v>181</v>
      </c>
      <c r="B183" s="130"/>
      <c r="C183" s="130"/>
      <c r="D183" s="130"/>
    </row>
    <row r="184" spans="1:4" ht="11.25">
      <c r="A184" s="112">
        <v>182</v>
      </c>
      <c r="B184" s="130"/>
      <c r="C184" s="130"/>
      <c r="D184" s="130"/>
    </row>
    <row r="185" spans="1:4" ht="11.25">
      <c r="A185" s="112">
        <v>183</v>
      </c>
      <c r="B185" s="130"/>
      <c r="C185" s="130"/>
      <c r="D185" s="130"/>
    </row>
    <row r="186" spans="1:4" ht="11.25">
      <c r="A186" s="112">
        <v>184</v>
      </c>
      <c r="B186" s="130"/>
      <c r="C186" s="130"/>
      <c r="D186" s="130"/>
    </row>
    <row r="187" spans="1:4" ht="11.25">
      <c r="A187" s="112">
        <v>185</v>
      </c>
      <c r="B187" s="130"/>
      <c r="C187" s="130"/>
      <c r="D187" s="130"/>
    </row>
    <row r="188" spans="1:4" ht="11.25">
      <c r="A188" s="112">
        <v>186</v>
      </c>
      <c r="B188" s="130"/>
      <c r="C188" s="130"/>
      <c r="D188" s="130"/>
    </row>
    <row r="189" spans="1:4" ht="11.25">
      <c r="A189" s="112">
        <v>187</v>
      </c>
      <c r="B189" s="130"/>
      <c r="C189" s="130"/>
      <c r="D189" s="130"/>
    </row>
    <row r="190" spans="1:4" ht="11.25">
      <c r="A190" s="112">
        <v>188</v>
      </c>
      <c r="B190" s="130"/>
      <c r="C190" s="130"/>
      <c r="D190" s="130"/>
    </row>
    <row r="191" spans="1:4" ht="11.25">
      <c r="A191" s="112">
        <v>189</v>
      </c>
      <c r="B191" s="130"/>
      <c r="C191" s="130"/>
      <c r="D191" s="130"/>
    </row>
    <row r="192" spans="1:4" ht="11.25">
      <c r="A192" s="112">
        <v>190</v>
      </c>
      <c r="B192" s="130"/>
      <c r="C192" s="130"/>
      <c r="D192" s="130"/>
    </row>
    <row r="193" spans="1:4" ht="11.25">
      <c r="A193" s="112">
        <v>191</v>
      </c>
      <c r="B193" s="130"/>
      <c r="C193" s="130"/>
      <c r="D193" s="130"/>
    </row>
    <row r="194" spans="1:4" ht="11.25">
      <c r="A194" s="112">
        <v>192</v>
      </c>
      <c r="B194" s="130"/>
      <c r="C194" s="130"/>
      <c r="D194" s="130"/>
    </row>
    <row r="195" spans="1:4" ht="11.25">
      <c r="A195" s="112">
        <v>193</v>
      </c>
      <c r="B195" s="130"/>
      <c r="C195" s="130"/>
      <c r="D195" s="130"/>
    </row>
    <row r="196" spans="1:4" ht="11.25">
      <c r="A196" s="112">
        <v>194</v>
      </c>
      <c r="B196" s="130"/>
      <c r="C196" s="130"/>
      <c r="D196" s="130"/>
    </row>
    <row r="197" spans="1:4" ht="11.25">
      <c r="A197" s="112">
        <v>195</v>
      </c>
      <c r="B197" s="130"/>
      <c r="C197" s="130"/>
      <c r="D197" s="130"/>
    </row>
    <row r="198" spans="1:4" ht="11.25">
      <c r="A198" s="112">
        <v>196</v>
      </c>
      <c r="B198" s="130"/>
      <c r="C198" s="130"/>
      <c r="D198" s="130"/>
    </row>
    <row r="199" spans="1:4" ht="11.25">
      <c r="A199" s="112">
        <v>197</v>
      </c>
      <c r="B199" s="130"/>
      <c r="C199" s="130"/>
      <c r="D199" s="130"/>
    </row>
    <row r="200" spans="1:4" ht="11.25">
      <c r="A200" s="112">
        <v>198</v>
      </c>
      <c r="B200" s="130"/>
      <c r="C200" s="130"/>
      <c r="D200" s="130"/>
    </row>
    <row r="201" spans="1:4" ht="11.25">
      <c r="A201" s="112">
        <v>199</v>
      </c>
      <c r="B201" s="130"/>
      <c r="C201" s="130"/>
      <c r="D201" s="130"/>
    </row>
    <row r="202" spans="1:4" ht="11.25">
      <c r="A202" s="112">
        <v>200</v>
      </c>
      <c r="B202" s="130"/>
      <c r="C202" s="130"/>
      <c r="D202" s="130"/>
    </row>
    <row r="203" spans="1:4" ht="11.25">
      <c r="A203" s="112">
        <v>201</v>
      </c>
      <c r="B203" s="130"/>
      <c r="C203" s="130"/>
      <c r="D203" s="130"/>
    </row>
    <row r="204" spans="1:4" ht="11.25">
      <c r="A204" s="112">
        <v>202</v>
      </c>
      <c r="B204" s="130"/>
      <c r="C204" s="130"/>
      <c r="D204" s="130"/>
    </row>
    <row r="205" spans="1:4" ht="11.25">
      <c r="A205" s="112">
        <v>203</v>
      </c>
      <c r="B205" s="130"/>
      <c r="C205" s="130"/>
      <c r="D205" s="130"/>
    </row>
    <row r="206" spans="1:4" ht="11.25">
      <c r="A206" s="112">
        <v>204</v>
      </c>
      <c r="B206" s="130"/>
      <c r="C206" s="130"/>
      <c r="D206" s="130"/>
    </row>
    <row r="207" spans="1:4" ht="11.25">
      <c r="A207" s="112">
        <v>205</v>
      </c>
      <c r="B207" s="130"/>
      <c r="C207" s="130"/>
      <c r="D207" s="130"/>
    </row>
    <row r="208" spans="1:4" ht="11.25">
      <c r="A208" s="112">
        <v>206</v>
      </c>
      <c r="B208" s="130"/>
      <c r="C208" s="130"/>
      <c r="D208" s="130"/>
    </row>
    <row r="209" spans="1:4" ht="11.25">
      <c r="A209" s="112">
        <v>207</v>
      </c>
      <c r="B209" s="130"/>
      <c r="C209" s="130"/>
      <c r="D209" s="130"/>
    </row>
    <row r="210" spans="1:4" ht="11.25">
      <c r="A210" s="112">
        <v>208</v>
      </c>
      <c r="B210" s="130"/>
      <c r="C210" s="130"/>
      <c r="D210" s="130"/>
    </row>
    <row r="211" spans="1:4" ht="11.25">
      <c r="A211" s="112">
        <v>209</v>
      </c>
      <c r="B211" s="130"/>
      <c r="C211" s="130"/>
      <c r="D211" s="130"/>
    </row>
    <row r="212" spans="1:4" ht="11.25">
      <c r="A212" s="112">
        <v>210</v>
      </c>
      <c r="B212" s="130"/>
      <c r="C212" s="130"/>
      <c r="D212" s="130"/>
    </row>
    <row r="213" spans="1:4" ht="11.25">
      <c r="A213" s="112">
        <v>211</v>
      </c>
      <c r="B213" s="130"/>
      <c r="C213" s="130"/>
      <c r="D213" s="130"/>
    </row>
    <row r="214" spans="1:4" ht="11.25">
      <c r="A214" s="112">
        <v>212</v>
      </c>
      <c r="B214" s="130"/>
      <c r="C214" s="130"/>
      <c r="D214" s="130"/>
    </row>
    <row r="215" spans="1:4" ht="11.25">
      <c r="A215" s="112">
        <v>213</v>
      </c>
      <c r="B215" s="130"/>
      <c r="C215" s="130"/>
      <c r="D215" s="130"/>
    </row>
    <row r="216" spans="1:4" ht="11.25">
      <c r="A216" s="112">
        <v>214</v>
      </c>
      <c r="B216" s="130"/>
      <c r="C216" s="130"/>
      <c r="D216" s="130"/>
    </row>
    <row r="217" spans="1:4" ht="11.25">
      <c r="A217" s="112">
        <v>215</v>
      </c>
      <c r="B217" s="130"/>
      <c r="C217" s="130"/>
      <c r="D217" s="130"/>
    </row>
    <row r="218" spans="1:4" ht="11.25">
      <c r="A218" s="112">
        <v>216</v>
      </c>
      <c r="B218" s="130"/>
      <c r="C218" s="130"/>
      <c r="D218" s="130"/>
    </row>
    <row r="219" spans="1:4" ht="11.25">
      <c r="A219" s="112">
        <v>217</v>
      </c>
      <c r="B219" s="130"/>
      <c r="C219" s="130"/>
      <c r="D219" s="130"/>
    </row>
    <row r="220" spans="1:4" ht="11.25">
      <c r="A220" s="112">
        <v>218</v>
      </c>
      <c r="B220" s="130"/>
      <c r="C220" s="130"/>
      <c r="D220" s="130"/>
    </row>
    <row r="221" spans="1:4" ht="11.25">
      <c r="A221" s="112">
        <v>219</v>
      </c>
      <c r="B221" s="130"/>
      <c r="C221" s="130"/>
      <c r="D221" s="130"/>
    </row>
    <row r="222" spans="1:4" ht="11.25">
      <c r="A222" s="112">
        <v>220</v>
      </c>
      <c r="B222" s="130"/>
      <c r="C222" s="130"/>
      <c r="D222" s="130"/>
    </row>
    <row r="223" spans="1:4" ht="11.25">
      <c r="A223" s="112">
        <v>221</v>
      </c>
      <c r="B223" s="130"/>
      <c r="C223" s="130"/>
      <c r="D223" s="130"/>
    </row>
    <row r="224" spans="1:4" ht="11.25">
      <c r="A224" s="112">
        <v>222</v>
      </c>
      <c r="B224" s="130"/>
      <c r="C224" s="130"/>
      <c r="D224" s="130"/>
    </row>
    <row r="225" spans="1:4" ht="11.25">
      <c r="A225" s="112">
        <v>223</v>
      </c>
      <c r="B225" s="130"/>
      <c r="C225" s="130"/>
      <c r="D225" s="130"/>
    </row>
    <row r="226" spans="1:4" ht="11.25">
      <c r="A226" s="112">
        <v>224</v>
      </c>
      <c r="B226" s="130"/>
      <c r="C226" s="130"/>
      <c r="D226" s="130"/>
    </row>
    <row r="227" spans="1:4" ht="11.25">
      <c r="A227" s="112">
        <v>225</v>
      </c>
      <c r="B227" s="130"/>
      <c r="C227" s="130"/>
      <c r="D227" s="130"/>
    </row>
    <row r="228" spans="1:4" ht="11.25">
      <c r="A228" s="112">
        <v>226</v>
      </c>
      <c r="B228" s="130"/>
      <c r="C228" s="130"/>
      <c r="D228" s="130"/>
    </row>
    <row r="229" spans="1:4" ht="11.25">
      <c r="A229" s="112">
        <v>227</v>
      </c>
      <c r="B229" s="130"/>
      <c r="C229" s="130"/>
      <c r="D229" s="130"/>
    </row>
    <row r="230" spans="1:4" ht="11.25">
      <c r="A230" s="112">
        <v>228</v>
      </c>
      <c r="B230" s="130"/>
      <c r="C230" s="130"/>
      <c r="D230" s="130"/>
    </row>
    <row r="231" spans="1:4" ht="11.25">
      <c r="A231" s="112">
        <v>229</v>
      </c>
      <c r="B231" s="130"/>
      <c r="C231" s="130"/>
      <c r="D231" s="130"/>
    </row>
    <row r="232" spans="1:4" ht="11.25">
      <c r="A232" s="112">
        <v>230</v>
      </c>
      <c r="B232" s="130"/>
      <c r="C232" s="130"/>
      <c r="D232" s="130"/>
    </row>
    <row r="233" spans="1:4" ht="11.25">
      <c r="A233" s="112">
        <v>231</v>
      </c>
      <c r="B233" s="130"/>
      <c r="C233" s="130"/>
      <c r="D233" s="130"/>
    </row>
    <row r="234" spans="1:4" ht="11.25">
      <c r="A234" s="112">
        <v>232</v>
      </c>
      <c r="B234" s="130"/>
      <c r="C234" s="130"/>
      <c r="D234" s="130"/>
    </row>
    <row r="235" spans="1:4" ht="11.25">
      <c r="A235" s="112">
        <v>233</v>
      </c>
      <c r="B235" s="130"/>
      <c r="C235" s="130"/>
      <c r="D235" s="130"/>
    </row>
    <row r="236" spans="1:4" ht="11.25">
      <c r="A236" s="112">
        <v>234</v>
      </c>
      <c r="B236" s="130"/>
      <c r="C236" s="130"/>
      <c r="D236" s="130"/>
    </row>
    <row r="237" spans="1:4" ht="11.25">
      <c r="A237" s="112">
        <v>235</v>
      </c>
      <c r="B237" s="130"/>
      <c r="C237" s="130"/>
      <c r="D237" s="130"/>
    </row>
    <row r="238" spans="1:4" ht="11.25">
      <c r="A238" s="112">
        <v>236</v>
      </c>
      <c r="B238" s="130"/>
      <c r="C238" s="130"/>
      <c r="D238" s="130"/>
    </row>
    <row r="239" spans="1:4" ht="11.25">
      <c r="A239" s="112">
        <v>237</v>
      </c>
      <c r="B239" s="130"/>
      <c r="C239" s="130"/>
      <c r="D239" s="130"/>
    </row>
    <row r="240" spans="1:4" ht="11.25">
      <c r="A240" s="112">
        <v>238</v>
      </c>
      <c r="B240" s="130"/>
      <c r="C240" s="130"/>
      <c r="D240" s="130"/>
    </row>
    <row r="241" spans="1:4" ht="11.25">
      <c r="A241" s="112">
        <v>239</v>
      </c>
      <c r="B241" s="130"/>
      <c r="C241" s="130"/>
      <c r="D241" s="130"/>
    </row>
    <row r="242" spans="1:4" ht="11.25">
      <c r="A242" s="112">
        <v>240</v>
      </c>
      <c r="B242" s="130"/>
      <c r="C242" s="130"/>
      <c r="D242" s="130"/>
    </row>
    <row r="243" spans="1:4" ht="11.25">
      <c r="A243" s="112">
        <v>241</v>
      </c>
      <c r="B243" s="130"/>
      <c r="C243" s="130"/>
      <c r="D243" s="130"/>
    </row>
    <row r="244" spans="1:4" ht="11.25">
      <c r="A244" s="112">
        <v>242</v>
      </c>
      <c r="B244" s="130"/>
      <c r="C244" s="130"/>
      <c r="D244" s="130"/>
    </row>
    <row r="245" spans="1:4" ht="11.25">
      <c r="A245" s="112">
        <v>243</v>
      </c>
      <c r="B245" s="130"/>
      <c r="C245" s="130"/>
      <c r="D245" s="130"/>
    </row>
    <row r="246" spans="1:4" ht="11.25">
      <c r="A246" s="112">
        <v>244</v>
      </c>
      <c r="B246" s="130"/>
      <c r="C246" s="130"/>
      <c r="D246" s="130"/>
    </row>
    <row r="247" spans="1:4" ht="11.25">
      <c r="A247" s="112">
        <v>245</v>
      </c>
      <c r="B247" s="130"/>
      <c r="C247" s="130"/>
      <c r="D247" s="130"/>
    </row>
    <row r="248" spans="1:4" ht="11.25">
      <c r="A248" s="112">
        <v>246</v>
      </c>
      <c r="B248" s="130"/>
      <c r="C248" s="130"/>
      <c r="D248" s="130"/>
    </row>
    <row r="249" spans="1:4" ht="11.25">
      <c r="A249" s="112">
        <v>247</v>
      </c>
      <c r="B249" s="130"/>
      <c r="C249" s="130"/>
      <c r="D249" s="130"/>
    </row>
    <row r="250" spans="1:4" ht="11.25">
      <c r="A250" s="112">
        <v>248</v>
      </c>
      <c r="B250" s="130"/>
      <c r="C250" s="130"/>
      <c r="D250" s="130"/>
    </row>
    <row r="251" spans="1:4" ht="11.25">
      <c r="A251" s="112">
        <v>249</v>
      </c>
      <c r="B251" s="130"/>
      <c r="C251" s="130"/>
      <c r="D251" s="130"/>
    </row>
    <row r="252" spans="1:4" ht="11.25">
      <c r="A252" s="112">
        <v>250</v>
      </c>
      <c r="B252" s="130"/>
      <c r="C252" s="130"/>
      <c r="D252" s="13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I10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30" sqref="F30"/>
    </sheetView>
  </sheetViews>
  <sheetFormatPr defaultColWidth="9.00390625" defaultRowHeight="11.25"/>
  <cols>
    <col min="1" max="1" width="4.625" style="0" customWidth="1"/>
    <col min="2" max="3" width="20.625" style="0" customWidth="1"/>
    <col min="8" max="8" width="4.625" style="0" customWidth="1"/>
  </cols>
  <sheetData>
    <row r="1" spans="1:9" ht="33" customHeight="1" thickBot="1" thickTop="1">
      <c r="A1" s="159" t="s">
        <v>5</v>
      </c>
      <c r="B1" s="156" t="s">
        <v>6</v>
      </c>
      <c r="C1" s="156" t="s">
        <v>7</v>
      </c>
      <c r="D1" s="156" t="s">
        <v>8</v>
      </c>
      <c r="E1" s="156" t="s">
        <v>9</v>
      </c>
      <c r="F1" s="156" t="s">
        <v>10</v>
      </c>
      <c r="G1" s="156" t="s">
        <v>31</v>
      </c>
      <c r="H1" s="157">
        <v>0</v>
      </c>
      <c r="I1" s="158">
        <f>MAX(H:H)+2</f>
        <v>2</v>
      </c>
    </row>
    <row r="2" ht="12" thickTop="1">
      <c r="H2">
        <f>IF(B2="","",MAX(H$1:H1)+1)</f>
      </c>
    </row>
    <row r="3" ht="11.25">
      <c r="H3">
        <f>IF(B3="","",MAX(H$1:H2)+1)</f>
      </c>
    </row>
    <row r="4" ht="11.25">
      <c r="H4">
        <f>IF(B4="","",MAX(H$1:H3)+1)</f>
      </c>
    </row>
    <row r="5" ht="11.25">
      <c r="H5">
        <f>IF(B5="","",MAX(H$1:H4)+1)</f>
      </c>
    </row>
    <row r="6" ht="11.25">
      <c r="H6">
        <f>IF(B6="","",MAX(H$1:H5)+1)</f>
      </c>
    </row>
    <row r="7" ht="11.25">
      <c r="H7">
        <f>IF(B7="","",MAX(H$1:H6)+1)</f>
      </c>
    </row>
    <row r="8" ht="11.25">
      <c r="H8">
        <f>IF(B8="","",MAX(H$1:H7)+1)</f>
      </c>
    </row>
    <row r="9" ht="11.25">
      <c r="H9">
        <f>IF(B9="","",MAX(H$1:H8)+1)</f>
      </c>
    </row>
    <row r="10" ht="11.25">
      <c r="H10">
        <f>IF(B10="","",MAX(H$1:H9)+1)</f>
      </c>
    </row>
    <row r="11" ht="11.25">
      <c r="H11">
        <f>IF(B11="","",MAX(H$1:H10)+1)</f>
      </c>
    </row>
    <row r="12" ht="11.25">
      <c r="H12">
        <f>IF(B12="","",MAX(H$1:H11)+1)</f>
      </c>
    </row>
    <row r="13" ht="11.25">
      <c r="H13">
        <f>IF(B13="","",MAX(H$1:H12)+1)</f>
      </c>
    </row>
    <row r="14" ht="11.25">
      <c r="H14">
        <f>IF(B14="","",MAX(H$1:H13)+1)</f>
      </c>
    </row>
    <row r="15" ht="11.25">
      <c r="H15">
        <f>IF(B15="","",MAX(H$1:H14)+1)</f>
      </c>
    </row>
    <row r="16" ht="11.25">
      <c r="H16">
        <f>IF(B16="","",MAX(H$1:H15)+1)</f>
      </c>
    </row>
    <row r="17" ht="11.25">
      <c r="H17">
        <f>IF(B17="","",MAX(H$1:H16)+1)</f>
      </c>
    </row>
    <row r="18" ht="11.25">
      <c r="H18">
        <f>IF(B18="","",MAX(H$1:H17)+1)</f>
      </c>
    </row>
    <row r="19" ht="11.25">
      <c r="H19">
        <f>IF(B19="","",MAX(H$1:H18)+1)</f>
      </c>
    </row>
    <row r="20" ht="11.25">
      <c r="H20">
        <f>IF(B20="","",MAX(H$1:H19)+1)</f>
      </c>
    </row>
    <row r="21" ht="11.25">
      <c r="H21">
        <f>IF(B21="","",MAX(H$1:H20)+1)</f>
      </c>
    </row>
    <row r="22" ht="11.25">
      <c r="H22">
        <f>IF(B22="","",MAX(H$1:H21)+1)</f>
      </c>
    </row>
    <row r="23" ht="11.25">
      <c r="H23">
        <f>IF(B23="","",MAX(H$1:H22)+1)</f>
      </c>
    </row>
    <row r="24" ht="11.25">
      <c r="H24">
        <f>IF(B24="","",MAX(H$1:H23)+1)</f>
      </c>
    </row>
    <row r="25" ht="11.25">
      <c r="H25">
        <f>IF(B25="","",MAX(H$1:H24)+1)</f>
      </c>
    </row>
    <row r="26" ht="11.25">
      <c r="H26">
        <f>IF(B26="","",MAX(H$1:H25)+1)</f>
      </c>
    </row>
    <row r="27" ht="11.25">
      <c r="H27">
        <f>IF(B27="","",MAX(H$1:H26)+1)</f>
      </c>
    </row>
    <row r="28" ht="11.25">
      <c r="H28">
        <f>IF(B28="","",MAX(H$1:H27)+1)</f>
      </c>
    </row>
    <row r="29" ht="11.25">
      <c r="H29">
        <f>IF(B29="","",MAX(H$1:H28)+1)</f>
      </c>
    </row>
    <row r="30" ht="11.25">
      <c r="H30">
        <f>IF(B30="","",MAX(H$1:H29)+1)</f>
      </c>
    </row>
    <row r="31" ht="11.25">
      <c r="H31">
        <f>IF(B31="","",MAX(H$1:H30)+1)</f>
      </c>
    </row>
    <row r="32" ht="11.25">
      <c r="H32">
        <f>IF(B32="","",MAX(H$1:H31)+1)</f>
      </c>
    </row>
    <row r="33" ht="11.25">
      <c r="H33">
        <f>IF(B33="","",MAX(H$1:H32)+1)</f>
      </c>
    </row>
    <row r="34" ht="11.25">
      <c r="H34">
        <f>IF(B34="","",MAX(H$1:H33)+1)</f>
      </c>
    </row>
    <row r="35" ht="11.25">
      <c r="H35">
        <f>IF(B35="","",MAX(H$1:H34)+1)</f>
      </c>
    </row>
    <row r="36" ht="11.25">
      <c r="H36">
        <f>IF(B36="","",MAX(H$1:H35)+1)</f>
      </c>
    </row>
    <row r="37" ht="11.25">
      <c r="H37">
        <f>IF(B37="","",MAX(H$1:H36)+1)</f>
      </c>
    </row>
    <row r="38" ht="11.25">
      <c r="H38">
        <f>IF(B38="","",MAX(H$1:H37)+1)</f>
      </c>
    </row>
    <row r="39" ht="11.25">
      <c r="H39">
        <f>IF(B39="","",MAX(H$1:H38)+1)</f>
      </c>
    </row>
    <row r="40" ht="11.25">
      <c r="H40">
        <f>IF(B40="","",MAX(H$1:H39)+1)</f>
      </c>
    </row>
    <row r="41" ht="11.25">
      <c r="H41">
        <f>IF(B41="","",MAX(H$1:H40)+1)</f>
      </c>
    </row>
    <row r="42" ht="11.25">
      <c r="H42">
        <f>IF(B42="","",MAX(H$1:H41)+1)</f>
      </c>
    </row>
    <row r="43" ht="11.25">
      <c r="H43">
        <f>IF(B43="","",MAX(H$1:H42)+1)</f>
      </c>
    </row>
    <row r="44" ht="11.25">
      <c r="H44">
        <f>IF(B44="","",MAX(H$1:H43)+1)</f>
      </c>
    </row>
    <row r="45" ht="11.25">
      <c r="H45">
        <f>IF(B45="","",MAX(H$1:H44)+1)</f>
      </c>
    </row>
    <row r="46" ht="11.25">
      <c r="H46">
        <f>IF(B46="","",MAX(H$1:H45)+1)</f>
      </c>
    </row>
    <row r="47" ht="11.25">
      <c r="H47">
        <f>IF(B47="","",MAX(H$1:H46)+1)</f>
      </c>
    </row>
    <row r="48" ht="11.25">
      <c r="H48">
        <f>IF(B48="","",MAX(H$1:H47)+1)</f>
      </c>
    </row>
    <row r="49" ht="11.25">
      <c r="H49">
        <f>IF(B49="","",MAX(H$1:H48)+1)</f>
      </c>
    </row>
    <row r="50" ht="11.25">
      <c r="H50">
        <f>IF(B50="","",MAX(H$1:H49)+1)</f>
      </c>
    </row>
    <row r="51" ht="11.25">
      <c r="H51">
        <f>IF(B51="","",MAX(H$1:H50)+1)</f>
      </c>
    </row>
    <row r="52" ht="11.25">
      <c r="H52">
        <f>IF(B52="","",MAX(H$1:H51)+1)</f>
      </c>
    </row>
    <row r="53" ht="11.25">
      <c r="H53">
        <f>IF(B53="","",MAX(H$1:H52)+1)</f>
      </c>
    </row>
    <row r="54" ht="11.25">
      <c r="H54">
        <f>IF(B54="","",MAX(H$1:H53)+1)</f>
      </c>
    </row>
    <row r="55" ht="11.25">
      <c r="H55">
        <f>IF(B55="","",MAX(H$1:H54)+1)</f>
      </c>
    </row>
    <row r="56" ht="11.25">
      <c r="H56">
        <f>IF(B56="","",MAX(H$1:H55)+1)</f>
      </c>
    </row>
    <row r="57" ht="11.25">
      <c r="H57">
        <f>IF(B57="","",MAX(H$1:H56)+1)</f>
      </c>
    </row>
    <row r="58" ht="11.25">
      <c r="H58">
        <f>IF(B58="","",MAX(H$1:H57)+1)</f>
      </c>
    </row>
    <row r="59" ht="11.25">
      <c r="H59">
        <f>IF(B59="","",MAX(H$1:H58)+1)</f>
      </c>
    </row>
    <row r="60" ht="11.25">
      <c r="H60">
        <f>IF(B60="","",MAX(H$1:H59)+1)</f>
      </c>
    </row>
    <row r="61" ht="11.25">
      <c r="H61">
        <f>IF(B61="","",MAX(H$1:H60)+1)</f>
      </c>
    </row>
    <row r="62" ht="11.25">
      <c r="H62">
        <f>IF(B62="","",MAX(H$1:H61)+1)</f>
      </c>
    </row>
    <row r="63" ht="11.25">
      <c r="H63">
        <f>IF(B63="","",MAX(H$1:H62)+1)</f>
      </c>
    </row>
    <row r="64" ht="11.25">
      <c r="H64">
        <f>IF(B64="","",MAX(H$1:H63)+1)</f>
      </c>
    </row>
    <row r="65" ht="11.25">
      <c r="H65">
        <f>IF(B65="","",MAX(H$1:H64)+1)</f>
      </c>
    </row>
    <row r="66" ht="11.25">
      <c r="H66">
        <f>IF(B66="","",MAX(H$1:H65)+1)</f>
      </c>
    </row>
    <row r="67" ht="11.25">
      <c r="H67">
        <f>IF(B67="","",MAX(H$1:H66)+1)</f>
      </c>
    </row>
    <row r="68" ht="11.25">
      <c r="H68">
        <f>IF(B68="","",MAX(H$1:H67)+1)</f>
      </c>
    </row>
    <row r="69" ht="11.25">
      <c r="H69">
        <f>IF(B69="","",MAX(H$1:H68)+1)</f>
      </c>
    </row>
    <row r="70" ht="11.25">
      <c r="H70">
        <f>IF(B70="","",MAX(H$1:H69)+1)</f>
      </c>
    </row>
    <row r="71" ht="11.25">
      <c r="H71">
        <f>IF(B71="","",MAX(H$1:H70)+1)</f>
      </c>
    </row>
    <row r="72" ht="11.25">
      <c r="H72">
        <f>IF(B72="","",MAX(H$1:H71)+1)</f>
      </c>
    </row>
    <row r="73" ht="11.25">
      <c r="H73">
        <f>IF(B73="","",MAX(H$1:H72)+1)</f>
      </c>
    </row>
    <row r="74" ht="11.25">
      <c r="H74">
        <f>IF(B74="","",MAX(H$1:H73)+1)</f>
      </c>
    </row>
    <row r="75" ht="11.25">
      <c r="H75">
        <f>IF(B75="","",MAX(H$1:H74)+1)</f>
      </c>
    </row>
    <row r="76" ht="11.25">
      <c r="H76">
        <f>IF(B76="","",MAX(H$1:H75)+1)</f>
      </c>
    </row>
    <row r="77" ht="11.25">
      <c r="H77">
        <f>IF(B77="","",MAX(H$1:H76)+1)</f>
      </c>
    </row>
    <row r="78" ht="11.25">
      <c r="H78">
        <f>IF(B78="","",MAX(H$1:H77)+1)</f>
      </c>
    </row>
    <row r="79" ht="11.25">
      <c r="H79">
        <f>IF(B79="","",MAX(H$1:H78)+1)</f>
      </c>
    </row>
    <row r="80" ht="11.25">
      <c r="H80">
        <f>IF(B80="","",MAX(H$1:H79)+1)</f>
      </c>
    </row>
    <row r="81" ht="11.25">
      <c r="H81">
        <f>IF(B81="","",MAX(H$1:H80)+1)</f>
      </c>
    </row>
    <row r="82" ht="11.25">
      <c r="H82">
        <f>IF(B82="","",MAX(H$1:H81)+1)</f>
      </c>
    </row>
    <row r="83" ht="11.25">
      <c r="H83">
        <f>IF(B83="","",MAX(H$1:H82)+1)</f>
      </c>
    </row>
    <row r="84" ht="11.25">
      <c r="H84">
        <f>IF(B84="","",MAX(H$1:H83)+1)</f>
      </c>
    </row>
    <row r="85" ht="11.25">
      <c r="H85">
        <f>IF(B85="","",MAX(H$1:H84)+1)</f>
      </c>
    </row>
    <row r="86" ht="11.25">
      <c r="H86">
        <f>IF(B86="","",MAX(H$1:H85)+1)</f>
      </c>
    </row>
    <row r="87" ht="11.25">
      <c r="H87">
        <f>IF(B87="","",MAX(H$1:H86)+1)</f>
      </c>
    </row>
    <row r="88" ht="11.25">
      <c r="H88">
        <f>IF(B88="","",MAX(H$1:H87)+1)</f>
      </c>
    </row>
    <row r="89" ht="11.25">
      <c r="H89">
        <f>IF(B89="","",MAX(H$1:H88)+1)</f>
      </c>
    </row>
    <row r="90" ht="11.25">
      <c r="H90">
        <f>IF(B90="","",MAX(H$1:H89)+1)</f>
      </c>
    </row>
    <row r="91" ht="11.25">
      <c r="H91">
        <f>IF(B91="","",MAX(H$1:H90)+1)</f>
      </c>
    </row>
    <row r="92" ht="11.25">
      <c r="H92">
        <f>IF(B92="","",MAX(H$1:H91)+1)</f>
      </c>
    </row>
    <row r="93" ht="11.25">
      <c r="H93">
        <f>IF(B93="","",MAX(H$1:H92)+1)</f>
      </c>
    </row>
    <row r="94" ht="11.25">
      <c r="H94">
        <f>IF(B94="","",MAX(H$1:H93)+1)</f>
      </c>
    </row>
    <row r="95" ht="11.25">
      <c r="H95">
        <f>IF(B95="","",MAX(H$1:H94)+1)</f>
      </c>
    </row>
    <row r="96" ht="11.25">
      <c r="H96">
        <f>IF(B96="","",MAX(H$1:H95)+1)</f>
      </c>
    </row>
    <row r="97" ht="11.25">
      <c r="H97">
        <f>IF(B97="","",MAX(H$1:H96)+1)</f>
      </c>
    </row>
    <row r="98" ht="11.25">
      <c r="H98">
        <f>IF(B98="","",MAX(H$1:H97)+1)</f>
      </c>
    </row>
    <row r="99" ht="11.25">
      <c r="H99">
        <f>IF(B99="","",MAX(H$1:H98)+1)</f>
      </c>
    </row>
    <row r="100" ht="11.25">
      <c r="H100">
        <f>IF(B100="","",MAX(H$1:H99)+1)</f>
      </c>
    </row>
    <row r="101" ht="11.25">
      <c r="H101">
        <f>IF(B101="","",MAX(H$1:H100)+1)</f>
      </c>
    </row>
    <row r="102" ht="11.25">
      <c r="H102">
        <f>IF(B102="","",MAX(H$1:H101)+1)</f>
      </c>
    </row>
    <row r="103" ht="11.25">
      <c r="H103">
        <f>IF(B103="","",MAX(H$1:H102)+1)</f>
      </c>
    </row>
    <row r="104" ht="11.25">
      <c r="H104">
        <f>IF(B104="","",MAX(H$1:H103)+1)</f>
      </c>
    </row>
    <row r="105" ht="11.25">
      <c r="H105">
        <f>IF(B105="","",MAX(H$1:H104)+1)</f>
      </c>
    </row>
    <row r="106" ht="11.25">
      <c r="H106">
        <f>IF(B106="","",MAX(H$1:H105)+1)</f>
      </c>
    </row>
    <row r="107" ht="11.25">
      <c r="H107">
        <f>IF(B107="","",MAX(H$1:H106)+1)</f>
      </c>
    </row>
    <row r="108" ht="11.25">
      <c r="H108">
        <f>IF(B108="","",MAX(H$1:H107)+1)</f>
      </c>
    </row>
    <row r="109" ht="11.25">
      <c r="H109">
        <f>IF(B109="","",MAX(H$1:H108)+1)</f>
      </c>
    </row>
    <row r="110" ht="11.25">
      <c r="H110">
        <f>IF(B110="","",MAX(H$1:H109)+1)</f>
      </c>
    </row>
    <row r="111" ht="11.25">
      <c r="H111">
        <f>IF(B111="","",MAX(H$1:H110)+1)</f>
      </c>
    </row>
    <row r="112" ht="11.25">
      <c r="H112">
        <f>IF(B112="","",MAX(H$1:H111)+1)</f>
      </c>
    </row>
    <row r="113" ht="11.25">
      <c r="H113">
        <f>IF(B113="","",MAX(H$1:H112)+1)</f>
      </c>
    </row>
    <row r="114" ht="11.25">
      <c r="H114">
        <f>IF(B114="","",MAX(H$1:H113)+1)</f>
      </c>
    </row>
    <row r="115" ht="11.25">
      <c r="H115">
        <f>IF(B115="","",MAX(H$1:H114)+1)</f>
      </c>
    </row>
    <row r="116" ht="11.25">
      <c r="H116">
        <f>IF(B116="","",MAX(H$1:H115)+1)</f>
      </c>
    </row>
    <row r="117" ht="11.25">
      <c r="H117">
        <f>IF(B117="","",MAX(H$1:H116)+1)</f>
      </c>
    </row>
    <row r="118" ht="11.25">
      <c r="H118">
        <f>IF(B118="","",MAX(H$1:H117)+1)</f>
      </c>
    </row>
    <row r="119" ht="11.25">
      <c r="H119">
        <f>IF(B119="","",MAX(H$1:H118)+1)</f>
      </c>
    </row>
    <row r="120" ht="11.25">
      <c r="H120">
        <f>IF(B120="","",MAX(H$1:H119)+1)</f>
      </c>
    </row>
    <row r="121" ht="11.25">
      <c r="H121">
        <f>IF(B121="","",MAX(H$1:H120)+1)</f>
      </c>
    </row>
    <row r="122" ht="11.25">
      <c r="H122">
        <f>IF(B122="","",MAX(H$1:H121)+1)</f>
      </c>
    </row>
    <row r="123" ht="11.25">
      <c r="H123">
        <f>IF(B123="","",MAX(H$1:H122)+1)</f>
      </c>
    </row>
    <row r="124" ht="11.25">
      <c r="H124">
        <f>IF(B124="","",MAX(H$1:H123)+1)</f>
      </c>
    </row>
    <row r="125" ht="11.25">
      <c r="H125">
        <f>IF(B125="","",MAX(H$1:H124)+1)</f>
      </c>
    </row>
    <row r="126" ht="11.25">
      <c r="H126">
        <f>IF(B126="","",MAX(H$1:H125)+1)</f>
      </c>
    </row>
    <row r="127" ht="11.25">
      <c r="H127">
        <f>IF(B127="","",MAX(H$1:H126)+1)</f>
      </c>
    </row>
    <row r="128" ht="11.25">
      <c r="H128">
        <f>IF(B128="","",MAX(H$1:H127)+1)</f>
      </c>
    </row>
    <row r="129" ht="11.25">
      <c r="H129">
        <f>IF(B129="","",MAX(H$1:H128)+1)</f>
      </c>
    </row>
    <row r="130" ht="11.25">
      <c r="H130">
        <f>IF(B130="","",MAX(H$1:H129)+1)</f>
      </c>
    </row>
    <row r="131" ht="11.25">
      <c r="H131">
        <f>IF(B131="","",MAX(H$1:H130)+1)</f>
      </c>
    </row>
    <row r="132" ht="11.25">
      <c r="H132">
        <f>IF(B132="","",MAX(H$1:H131)+1)</f>
      </c>
    </row>
    <row r="133" ht="11.25">
      <c r="H133">
        <f>IF(B133="","",MAX(H$1:H132)+1)</f>
      </c>
    </row>
    <row r="134" ht="11.25">
      <c r="H134">
        <f>IF(B134="","",MAX(H$1:H133)+1)</f>
      </c>
    </row>
    <row r="135" ht="11.25">
      <c r="H135">
        <f>IF(B135="","",MAX(H$1:H134)+1)</f>
      </c>
    </row>
    <row r="136" ht="11.25">
      <c r="H136">
        <f>IF(B136="","",MAX(H$1:H135)+1)</f>
      </c>
    </row>
    <row r="137" ht="11.25">
      <c r="H137">
        <f>IF(B137="","",MAX(H$1:H136)+1)</f>
      </c>
    </row>
    <row r="138" ht="11.25">
      <c r="H138">
        <f>IF(B138="","",MAX(H$1:H137)+1)</f>
      </c>
    </row>
    <row r="139" ht="11.25">
      <c r="H139">
        <f>IF(B139="","",MAX(H$1:H138)+1)</f>
      </c>
    </row>
    <row r="140" ht="11.25">
      <c r="H140">
        <f>IF(B140="","",MAX(H$1:H139)+1)</f>
      </c>
    </row>
    <row r="141" ht="11.25">
      <c r="H141">
        <f>IF(B141="","",MAX(H$1:H140)+1)</f>
      </c>
    </row>
    <row r="142" ht="11.25">
      <c r="H142">
        <f>IF(B142="","",MAX(H$1:H141)+1)</f>
      </c>
    </row>
    <row r="143" ht="11.25">
      <c r="H143">
        <f>IF(B143="","",MAX(H$1:H142)+1)</f>
      </c>
    </row>
    <row r="144" ht="11.25">
      <c r="H144">
        <f>IF(B144="","",MAX(H$1:H143)+1)</f>
      </c>
    </row>
    <row r="145" ht="11.25">
      <c r="H145">
        <f>IF(B145="","",MAX(H$1:H144)+1)</f>
      </c>
    </row>
    <row r="146" ht="11.25">
      <c r="H146">
        <f>IF(B146="","",MAX(H$1:H145)+1)</f>
      </c>
    </row>
    <row r="147" ht="11.25">
      <c r="H147">
        <f>IF(B147="","",MAX(H$1:H146)+1)</f>
      </c>
    </row>
    <row r="148" ht="11.25">
      <c r="H148">
        <f>IF(B148="","",MAX(H$1:H147)+1)</f>
      </c>
    </row>
    <row r="149" ht="11.25">
      <c r="H149">
        <f>IF(B149="","",MAX(H$1:H148)+1)</f>
      </c>
    </row>
    <row r="150" ht="11.25">
      <c r="H150">
        <f>IF(B150="","",MAX(H$1:H149)+1)</f>
      </c>
    </row>
    <row r="151" ht="11.25">
      <c r="H151">
        <f>IF(B151="","",MAX(H$1:H150)+1)</f>
      </c>
    </row>
    <row r="152" ht="11.25">
      <c r="H152">
        <f>IF(B152="","",MAX(H$1:H151)+1)</f>
      </c>
    </row>
    <row r="153" ht="11.25">
      <c r="H153">
        <f>IF(B153="","",MAX(H$1:H152)+1)</f>
      </c>
    </row>
    <row r="154" ht="11.25">
      <c r="H154">
        <f>IF(B154="","",MAX(H$1:H153)+1)</f>
      </c>
    </row>
    <row r="155" ht="11.25">
      <c r="H155">
        <f>IF(B155="","",MAX(H$1:H154)+1)</f>
      </c>
    </row>
    <row r="156" ht="11.25">
      <c r="H156">
        <f>IF(B156="","",MAX(H$1:H155)+1)</f>
      </c>
    </row>
    <row r="157" ht="11.25">
      <c r="H157">
        <f>IF(B157="","",MAX(H$1:H156)+1)</f>
      </c>
    </row>
    <row r="158" ht="11.25">
      <c r="H158">
        <f>IF(B158="","",MAX(H$1:H157)+1)</f>
      </c>
    </row>
    <row r="159" ht="11.25">
      <c r="H159">
        <f>IF(B159="","",MAX(H$1:H158)+1)</f>
      </c>
    </row>
    <row r="160" ht="11.25">
      <c r="H160">
        <f>IF(B160="","",MAX(H$1:H159)+1)</f>
      </c>
    </row>
    <row r="161" ht="11.25">
      <c r="H161">
        <f>IF(B161="","",MAX(H$1:H160)+1)</f>
      </c>
    </row>
    <row r="162" ht="11.25">
      <c r="H162">
        <f>IF(B162="","",MAX(H$1:H161)+1)</f>
      </c>
    </row>
    <row r="163" ht="11.25">
      <c r="H163">
        <f>IF(B163="","",MAX(H$1:H162)+1)</f>
      </c>
    </row>
    <row r="164" ht="11.25">
      <c r="H164">
        <f>IF(B164="","",MAX(H$1:H163)+1)</f>
      </c>
    </row>
    <row r="165" ht="11.25">
      <c r="H165">
        <f>IF(B165="","",MAX(H$1:H164)+1)</f>
      </c>
    </row>
    <row r="166" ht="11.25">
      <c r="H166">
        <f>IF(B166="","",MAX(H$1:H165)+1)</f>
      </c>
    </row>
    <row r="167" ht="11.25">
      <c r="H167">
        <f>IF(B167="","",MAX(H$1:H166)+1)</f>
      </c>
    </row>
    <row r="168" ht="11.25">
      <c r="H168">
        <f>IF(B168="","",MAX(H$1:H167)+1)</f>
      </c>
    </row>
    <row r="169" ht="11.25">
      <c r="H169">
        <f>IF(B169="","",MAX(H$1:H168)+1)</f>
      </c>
    </row>
    <row r="170" ht="11.25">
      <c r="H170">
        <f>IF(B170="","",MAX(H$1:H169)+1)</f>
      </c>
    </row>
    <row r="171" ht="11.25">
      <c r="H171">
        <f>IF(B171="","",MAX(H$1:H170)+1)</f>
      </c>
    </row>
    <row r="172" ht="11.25">
      <c r="H172">
        <f>IF(B172="","",MAX(H$1:H171)+1)</f>
      </c>
    </row>
    <row r="173" ht="11.25">
      <c r="H173">
        <f>IF(B173="","",MAX(H$1:H172)+1)</f>
      </c>
    </row>
    <row r="174" ht="11.25">
      <c r="H174">
        <f>IF(B174="","",MAX(H$1:H173)+1)</f>
      </c>
    </row>
    <row r="175" ht="11.25">
      <c r="H175">
        <f>IF(B175="","",MAX(H$1:H174)+1)</f>
      </c>
    </row>
    <row r="176" ht="11.25">
      <c r="H176">
        <f>IF(B176="","",MAX(H$1:H175)+1)</f>
      </c>
    </row>
    <row r="177" ht="11.25">
      <c r="H177">
        <f>IF(B177="","",MAX(H$1:H176)+1)</f>
      </c>
    </row>
    <row r="178" ht="11.25">
      <c r="H178">
        <f>IF(B178="","",MAX(H$1:H177)+1)</f>
      </c>
    </row>
    <row r="179" ht="11.25">
      <c r="H179">
        <f>IF(B179="","",MAX(H$1:H178)+1)</f>
      </c>
    </row>
    <row r="180" ht="11.25">
      <c r="H180">
        <f>IF(B180="","",MAX(H$1:H179)+1)</f>
      </c>
    </row>
    <row r="181" ht="11.25">
      <c r="H181">
        <f>IF(B181="","",MAX(H$1:H180)+1)</f>
      </c>
    </row>
    <row r="182" ht="11.25">
      <c r="H182">
        <f>IF(B182="","",MAX(H$1:H181)+1)</f>
      </c>
    </row>
    <row r="183" ht="11.25">
      <c r="H183">
        <f>IF(B183="","",MAX(H$1:H182)+1)</f>
      </c>
    </row>
    <row r="184" ht="11.25">
      <c r="H184">
        <f>IF(B184="","",MAX(H$1:H183)+1)</f>
      </c>
    </row>
    <row r="185" ht="11.25">
      <c r="H185">
        <f>IF(B185="","",MAX(H$1:H184)+1)</f>
      </c>
    </row>
    <row r="186" ht="11.25">
      <c r="H186">
        <f>IF(B186="","",MAX(H$1:H185)+1)</f>
      </c>
    </row>
    <row r="187" ht="11.25">
      <c r="H187">
        <f>IF(B187="","",MAX(H$1:H186)+1)</f>
      </c>
    </row>
    <row r="188" ht="11.25">
      <c r="H188">
        <f>IF(B188="","",MAX(H$1:H187)+1)</f>
      </c>
    </row>
    <row r="189" ht="11.25">
      <c r="H189">
        <f>IF(B189="","",MAX(H$1:H188)+1)</f>
      </c>
    </row>
    <row r="190" ht="11.25">
      <c r="H190">
        <f>IF(B190="","",MAX(H$1:H189)+1)</f>
      </c>
    </row>
    <row r="191" ht="11.25">
      <c r="H191">
        <f>IF(B191="","",MAX(H$1:H190)+1)</f>
      </c>
    </row>
    <row r="192" ht="11.25">
      <c r="H192">
        <f>IF(B192="","",MAX(H$1:H191)+1)</f>
      </c>
    </row>
    <row r="193" ht="11.25">
      <c r="H193">
        <f>IF(B193="","",MAX(H$1:H192)+1)</f>
      </c>
    </row>
    <row r="194" ht="11.25">
      <c r="H194">
        <f>IF(B194="","",MAX(H$1:H193)+1)</f>
      </c>
    </row>
    <row r="195" ht="11.25">
      <c r="H195">
        <f>IF(B195="","",MAX(H$1:H194)+1)</f>
      </c>
    </row>
    <row r="196" ht="11.25">
      <c r="H196">
        <f>IF(B196="","",MAX(H$1:H195)+1)</f>
      </c>
    </row>
    <row r="197" ht="11.25">
      <c r="H197">
        <f>IF(B197="","",MAX(H$1:H196)+1)</f>
      </c>
    </row>
    <row r="198" ht="11.25">
      <c r="H198">
        <f>IF(B198="","",MAX(H$1:H197)+1)</f>
      </c>
    </row>
    <row r="199" ht="11.25">
      <c r="H199">
        <f>IF(B199="","",MAX(H$1:H198)+1)</f>
      </c>
    </row>
    <row r="200" ht="11.25">
      <c r="H200">
        <f>IF(B200="","",MAX(H$1:H199)+1)</f>
      </c>
    </row>
    <row r="201" ht="11.25">
      <c r="H201">
        <f>IF(B201="","",MAX(H$1:H200)+1)</f>
      </c>
    </row>
    <row r="202" ht="11.25">
      <c r="H202">
        <f>IF(B202="","",MAX(H$1:H201)+1)</f>
      </c>
    </row>
    <row r="203" ht="11.25">
      <c r="H203">
        <f>IF(B203="","",MAX(H$1:H202)+1)</f>
      </c>
    </row>
    <row r="204" ht="11.25">
      <c r="H204">
        <f>IF(B204="","",MAX(H$1:H203)+1)</f>
      </c>
    </row>
    <row r="205" ht="11.25">
      <c r="H205">
        <f>IF(B205="","",MAX(H$1:H204)+1)</f>
      </c>
    </row>
    <row r="206" ht="11.25">
      <c r="H206">
        <f>IF(B206="","",MAX(H$1:H205)+1)</f>
      </c>
    </row>
    <row r="207" ht="11.25">
      <c r="H207">
        <f>IF(B207="","",MAX(H$1:H206)+1)</f>
      </c>
    </row>
    <row r="208" ht="11.25">
      <c r="H208">
        <f>IF(B208="","",MAX(H$1:H207)+1)</f>
      </c>
    </row>
    <row r="209" ht="11.25">
      <c r="H209">
        <f>IF(B209="","",MAX(H$1:H208)+1)</f>
      </c>
    </row>
    <row r="210" ht="11.25">
      <c r="H210">
        <f>IF(B210="","",MAX(H$1:H209)+1)</f>
      </c>
    </row>
    <row r="211" ht="11.25">
      <c r="H211">
        <f>IF(B211="","",MAX(H$1:H210)+1)</f>
      </c>
    </row>
    <row r="212" ht="11.25">
      <c r="H212">
        <f>IF(B212="","",MAX(H$1:H211)+1)</f>
      </c>
    </row>
    <row r="213" ht="11.25">
      <c r="H213">
        <f>IF(B213="","",MAX(H$1:H212)+1)</f>
      </c>
    </row>
    <row r="214" ht="11.25">
      <c r="H214">
        <f>IF(B214="","",MAX(H$1:H213)+1)</f>
      </c>
    </row>
    <row r="215" ht="11.25">
      <c r="H215">
        <f>IF(B215="","",MAX(H$1:H214)+1)</f>
      </c>
    </row>
    <row r="216" ht="11.25">
      <c r="H216">
        <f>IF(B216="","",MAX(H$1:H215)+1)</f>
      </c>
    </row>
    <row r="217" ht="11.25">
      <c r="H217">
        <f>IF(B217="","",MAX(H$1:H216)+1)</f>
      </c>
    </row>
    <row r="218" ht="11.25">
      <c r="H218">
        <f>IF(B218="","",MAX(H$1:H217)+1)</f>
      </c>
    </row>
    <row r="219" ht="11.25">
      <c r="H219">
        <f>IF(B219="","",MAX(H$1:H218)+1)</f>
      </c>
    </row>
    <row r="220" ht="11.25">
      <c r="H220">
        <f>IF(B220="","",MAX(H$1:H219)+1)</f>
      </c>
    </row>
    <row r="221" ht="11.25">
      <c r="H221">
        <f>IF(B221="","",MAX(H$1:H220)+1)</f>
      </c>
    </row>
    <row r="222" ht="11.25">
      <c r="H222">
        <f>IF(B222="","",MAX(H$1:H221)+1)</f>
      </c>
    </row>
    <row r="223" ht="11.25">
      <c r="H223">
        <f>IF(B223="","",MAX(H$1:H222)+1)</f>
      </c>
    </row>
    <row r="224" ht="11.25">
      <c r="H224">
        <f>IF(B224="","",MAX(H$1:H223)+1)</f>
      </c>
    </row>
    <row r="225" ht="11.25">
      <c r="H225">
        <f>IF(B225="","",MAX(H$1:H224)+1)</f>
      </c>
    </row>
    <row r="226" ht="11.25">
      <c r="H226">
        <f>IF(B226="","",MAX(H$1:H225)+1)</f>
      </c>
    </row>
    <row r="227" ht="11.25">
      <c r="H227">
        <f>IF(B227="","",MAX(H$1:H226)+1)</f>
      </c>
    </row>
    <row r="228" ht="11.25">
      <c r="H228">
        <f>IF(B228="","",MAX(H$1:H227)+1)</f>
      </c>
    </row>
    <row r="229" ht="11.25">
      <c r="H229">
        <f>IF(B229="","",MAX(H$1:H228)+1)</f>
      </c>
    </row>
    <row r="230" ht="11.25">
      <c r="H230">
        <f>IF(B230="","",MAX(H$1:H229)+1)</f>
      </c>
    </row>
    <row r="231" ht="11.25">
      <c r="H231">
        <f>IF(B231="","",MAX(H$1:H230)+1)</f>
      </c>
    </row>
    <row r="232" ht="11.25">
      <c r="H232">
        <f>IF(B232="","",MAX(H$1:H231)+1)</f>
      </c>
    </row>
    <row r="233" ht="11.25">
      <c r="H233">
        <f>IF(B233="","",MAX(H$1:H232)+1)</f>
      </c>
    </row>
    <row r="234" ht="11.25">
      <c r="H234">
        <f>IF(B234="","",MAX(H$1:H233)+1)</f>
      </c>
    </row>
    <row r="235" ht="11.25">
      <c r="H235">
        <f>IF(B235="","",MAX(H$1:H234)+1)</f>
      </c>
    </row>
    <row r="236" ht="11.25">
      <c r="H236">
        <f>IF(B236="","",MAX(H$1:H235)+1)</f>
      </c>
    </row>
    <row r="237" ht="11.25">
      <c r="H237">
        <f>IF(B237="","",MAX(H$1:H236)+1)</f>
      </c>
    </row>
    <row r="238" ht="11.25">
      <c r="H238">
        <f>IF(B238="","",MAX(H$1:H237)+1)</f>
      </c>
    </row>
    <row r="239" ht="11.25">
      <c r="H239">
        <f>IF(B239="","",MAX(H$1:H238)+1)</f>
      </c>
    </row>
    <row r="240" ht="11.25">
      <c r="H240">
        <f>IF(B240="","",MAX(H$1:H239)+1)</f>
      </c>
    </row>
    <row r="241" ht="11.25">
      <c r="H241">
        <f>IF(B241="","",MAX(H$1:H240)+1)</f>
      </c>
    </row>
    <row r="242" ht="11.25">
      <c r="H242">
        <f>IF(B242="","",MAX(H$1:H241)+1)</f>
      </c>
    </row>
    <row r="243" ht="11.25">
      <c r="H243">
        <f>IF(B243="","",MAX(H$1:H242)+1)</f>
      </c>
    </row>
    <row r="244" ht="11.25">
      <c r="H244">
        <f>IF(B244="","",MAX(H$1:H243)+1)</f>
      </c>
    </row>
    <row r="245" ht="11.25">
      <c r="H245">
        <f>IF(B245="","",MAX(H$1:H244)+1)</f>
      </c>
    </row>
    <row r="246" ht="11.25">
      <c r="H246">
        <f>IF(B246="","",MAX(H$1:H245)+1)</f>
      </c>
    </row>
    <row r="247" ht="11.25">
      <c r="H247">
        <f>IF(B247="","",MAX(H$1:H246)+1)</f>
      </c>
    </row>
    <row r="248" ht="11.25">
      <c r="H248">
        <f>IF(B248="","",MAX(H$1:H247)+1)</f>
      </c>
    </row>
    <row r="249" ht="11.25">
      <c r="H249">
        <f>IF(B249="","",MAX(H$1:H248)+1)</f>
      </c>
    </row>
    <row r="250" ht="11.25">
      <c r="H250">
        <f>IF(B250="","",MAX(H$1:H249)+1)</f>
      </c>
    </row>
    <row r="251" ht="11.25">
      <c r="H251">
        <f>IF(B251="","",MAX(H$1:H250)+1)</f>
      </c>
    </row>
    <row r="252" ht="11.25">
      <c r="H252">
        <f>IF(B252="","",MAX(H$1:H251)+1)</f>
      </c>
    </row>
    <row r="253" ht="11.25">
      <c r="H253">
        <f>IF(B253="","",MAX(H$1:H252)+1)</f>
      </c>
    </row>
    <row r="254" ht="11.25">
      <c r="H254">
        <f>IF(B254="","",MAX(H$1:H253)+1)</f>
      </c>
    </row>
    <row r="255" ht="11.25">
      <c r="H255">
        <f>IF(B255="","",MAX(H$1:H254)+1)</f>
      </c>
    </row>
    <row r="256" ht="11.25">
      <c r="H256">
        <f>IF(B256="","",MAX(H$1:H255)+1)</f>
      </c>
    </row>
    <row r="257" ht="11.25">
      <c r="H257">
        <f>IF(B257="","",MAX(H$1:H256)+1)</f>
      </c>
    </row>
    <row r="258" ht="11.25">
      <c r="H258">
        <f>IF(B258="","",MAX(H$1:H257)+1)</f>
      </c>
    </row>
    <row r="259" ht="11.25">
      <c r="H259">
        <f>IF(B259="","",MAX(H$1:H258)+1)</f>
      </c>
    </row>
    <row r="260" ht="11.25">
      <c r="H260">
        <f>IF(B260="","",MAX(H$1:H259)+1)</f>
      </c>
    </row>
    <row r="261" ht="11.25">
      <c r="H261">
        <f>IF(B261="","",MAX(H$1:H260)+1)</f>
      </c>
    </row>
    <row r="262" ht="11.25">
      <c r="H262">
        <f>IF(B262="","",MAX(H$1:H261)+1)</f>
      </c>
    </row>
    <row r="263" ht="11.25">
      <c r="H263">
        <f>IF(B263="","",MAX(H$1:H262)+1)</f>
      </c>
    </row>
    <row r="264" ht="11.25">
      <c r="H264">
        <f>IF(B264="","",MAX(H$1:H263)+1)</f>
      </c>
    </row>
    <row r="265" ht="11.25">
      <c r="H265">
        <f>IF(B265="","",MAX(H$1:H264)+1)</f>
      </c>
    </row>
    <row r="266" ht="11.25">
      <c r="H266">
        <f>IF(B266="","",MAX(H$1:H265)+1)</f>
      </c>
    </row>
    <row r="267" ht="11.25">
      <c r="H267">
        <f>IF(B267="","",MAX(H$1:H266)+1)</f>
      </c>
    </row>
    <row r="268" ht="11.25">
      <c r="H268">
        <f>IF(B268="","",MAX(H$1:H267)+1)</f>
      </c>
    </row>
    <row r="269" ht="11.25">
      <c r="H269">
        <f>IF(B269="","",MAX(H$1:H268)+1)</f>
      </c>
    </row>
    <row r="270" ht="11.25">
      <c r="H270">
        <f>IF(B270="","",MAX(H$1:H269)+1)</f>
      </c>
    </row>
    <row r="271" ht="11.25">
      <c r="H271">
        <f>IF(B271="","",MAX(H$1:H270)+1)</f>
      </c>
    </row>
    <row r="272" ht="11.25">
      <c r="H272">
        <f>IF(B272="","",MAX(H$1:H271)+1)</f>
      </c>
    </row>
    <row r="273" ht="11.25">
      <c r="H273">
        <f>IF(B273="","",MAX(H$1:H272)+1)</f>
      </c>
    </row>
    <row r="274" ht="11.25">
      <c r="H274">
        <f>IF(B274="","",MAX(H$1:H273)+1)</f>
      </c>
    </row>
    <row r="275" ht="11.25">
      <c r="H275">
        <f>IF(B275="","",MAX(H$1:H274)+1)</f>
      </c>
    </row>
    <row r="276" ht="11.25">
      <c r="H276">
        <f>IF(B276="","",MAX(H$1:H275)+1)</f>
      </c>
    </row>
    <row r="277" ht="11.25">
      <c r="H277">
        <f>IF(B277="","",MAX(H$1:H276)+1)</f>
      </c>
    </row>
    <row r="278" ht="11.25">
      <c r="H278">
        <f>IF(B278="","",MAX(H$1:H277)+1)</f>
      </c>
    </row>
    <row r="279" ht="11.25">
      <c r="H279">
        <f>IF(B279="","",MAX(H$1:H278)+1)</f>
      </c>
    </row>
    <row r="280" ht="11.25">
      <c r="H280">
        <f>IF(B280="","",MAX(H$1:H279)+1)</f>
      </c>
    </row>
    <row r="281" ht="11.25">
      <c r="H281">
        <f>IF(B281="","",MAX(H$1:H280)+1)</f>
      </c>
    </row>
    <row r="282" ht="11.25">
      <c r="H282">
        <f>IF(B282="","",MAX(H$1:H281)+1)</f>
      </c>
    </row>
    <row r="283" ht="11.25">
      <c r="H283">
        <f>IF(B283="","",MAX(H$1:H282)+1)</f>
      </c>
    </row>
    <row r="284" ht="11.25">
      <c r="H284">
        <f>IF(B284="","",MAX(H$1:H283)+1)</f>
      </c>
    </row>
    <row r="285" ht="11.25">
      <c r="H285">
        <f>IF(B285="","",MAX(H$1:H284)+1)</f>
      </c>
    </row>
    <row r="286" ht="11.25">
      <c r="H286">
        <f>IF(B286="","",MAX(H$1:H285)+1)</f>
      </c>
    </row>
    <row r="287" ht="11.25">
      <c r="H287">
        <f>IF(B287="","",MAX(H$1:H286)+1)</f>
      </c>
    </row>
    <row r="288" ht="11.25">
      <c r="H288">
        <f>IF(B288="","",MAX(H$1:H287)+1)</f>
      </c>
    </row>
    <row r="289" ht="11.25">
      <c r="H289">
        <f>IF(B289="","",MAX(H$1:H288)+1)</f>
      </c>
    </row>
    <row r="290" ht="11.25">
      <c r="H290">
        <f>IF(B290="","",MAX(H$1:H289)+1)</f>
      </c>
    </row>
    <row r="291" ht="11.25">
      <c r="H291">
        <f>IF(B291="","",MAX(H$1:H290)+1)</f>
      </c>
    </row>
    <row r="292" ht="11.25">
      <c r="H292">
        <f>IF(B292="","",MAX(H$1:H291)+1)</f>
      </c>
    </row>
    <row r="293" ht="11.25">
      <c r="H293">
        <f>IF(B293="","",MAX(H$1:H292)+1)</f>
      </c>
    </row>
    <row r="294" ht="11.25">
      <c r="H294">
        <f>IF(B294="","",MAX(H$1:H293)+1)</f>
      </c>
    </row>
    <row r="295" ht="11.25">
      <c r="H295">
        <f>IF(B295="","",MAX(H$1:H294)+1)</f>
      </c>
    </row>
    <row r="296" ht="11.25">
      <c r="H296">
        <f>IF(B296="","",MAX(H$1:H295)+1)</f>
      </c>
    </row>
    <row r="297" ht="11.25">
      <c r="H297">
        <f>IF(B297="","",MAX(H$1:H296)+1)</f>
      </c>
    </row>
    <row r="298" ht="11.25">
      <c r="H298">
        <f>IF(B298="","",MAX(H$1:H297)+1)</f>
      </c>
    </row>
    <row r="299" ht="11.25">
      <c r="H299">
        <f>IF(B299="","",MAX(H$1:H298)+1)</f>
      </c>
    </row>
    <row r="300" ht="11.25">
      <c r="H300">
        <f>IF(B300="","",MAX(H$1:H299)+1)</f>
      </c>
    </row>
    <row r="301" ht="11.25">
      <c r="H301">
        <f>IF(B301="","",MAX(H$1:H300)+1)</f>
      </c>
    </row>
    <row r="302" ht="11.25">
      <c r="H302">
        <f>IF(B302="","",MAX(H$1:H301)+1)</f>
      </c>
    </row>
    <row r="303" ht="11.25">
      <c r="H303">
        <f>IF(B303="","",MAX(H$1:H302)+1)</f>
      </c>
    </row>
    <row r="304" ht="11.25">
      <c r="H304">
        <f>IF(B304="","",MAX(H$1:H303)+1)</f>
      </c>
    </row>
    <row r="305" ht="11.25">
      <c r="H305">
        <f>IF(B305="","",MAX(H$1:H304)+1)</f>
      </c>
    </row>
    <row r="306" ht="11.25">
      <c r="H306">
        <f>IF(B306="","",MAX(H$1:H305)+1)</f>
      </c>
    </row>
    <row r="307" ht="11.25">
      <c r="H307">
        <f>IF(B307="","",MAX(H$1:H306)+1)</f>
      </c>
    </row>
    <row r="308" ht="11.25">
      <c r="H308">
        <f>IF(B308="","",MAX(H$1:H307)+1)</f>
      </c>
    </row>
    <row r="309" ht="11.25">
      <c r="H309">
        <f>IF(B309="","",MAX(H$1:H308)+1)</f>
      </c>
    </row>
    <row r="310" ht="11.25">
      <c r="H310">
        <f>IF(B310="","",MAX(H$1:H309)+1)</f>
      </c>
    </row>
    <row r="311" ht="11.25">
      <c r="H311">
        <f>IF(B311="","",MAX(H$1:H310)+1)</f>
      </c>
    </row>
    <row r="312" ht="11.25">
      <c r="H312">
        <f>IF(B312="","",MAX(H$1:H311)+1)</f>
      </c>
    </row>
    <row r="313" ht="11.25">
      <c r="H313">
        <f>IF(B313="","",MAX(H$1:H312)+1)</f>
      </c>
    </row>
    <row r="314" ht="11.25">
      <c r="H314">
        <f>IF(B314="","",MAX(H$1:H313)+1)</f>
      </c>
    </row>
    <row r="315" ht="11.25">
      <c r="H315">
        <f>IF(B315="","",MAX(H$1:H314)+1)</f>
      </c>
    </row>
    <row r="316" ht="11.25">
      <c r="H316">
        <f>IF(B316="","",MAX(H$1:H315)+1)</f>
      </c>
    </row>
    <row r="317" ht="11.25">
      <c r="H317">
        <f>IF(B317="","",MAX(H$1:H316)+1)</f>
      </c>
    </row>
    <row r="318" ht="11.25">
      <c r="H318">
        <f>IF(B318="","",MAX(H$1:H317)+1)</f>
      </c>
    </row>
    <row r="319" ht="11.25">
      <c r="H319">
        <f>IF(B319="","",MAX(H$1:H318)+1)</f>
      </c>
    </row>
    <row r="320" ht="11.25">
      <c r="H320">
        <f>IF(B320="","",MAX(H$1:H319)+1)</f>
      </c>
    </row>
    <row r="321" ht="11.25">
      <c r="H321">
        <f>IF(B321="","",MAX(H$1:H320)+1)</f>
      </c>
    </row>
    <row r="322" ht="11.25">
      <c r="H322">
        <f>IF(B322="","",MAX(H$1:H321)+1)</f>
      </c>
    </row>
    <row r="323" ht="11.25">
      <c r="H323">
        <f>IF(B323="","",MAX(H$1:H322)+1)</f>
      </c>
    </row>
    <row r="324" ht="11.25">
      <c r="H324">
        <f>IF(B324="","",MAX(H$1:H323)+1)</f>
      </c>
    </row>
    <row r="325" ht="11.25">
      <c r="H325">
        <f>IF(B325="","",MAX(H$1:H324)+1)</f>
      </c>
    </row>
    <row r="326" ht="11.25">
      <c r="H326">
        <f>IF(B326="","",MAX(H$1:H325)+1)</f>
      </c>
    </row>
    <row r="327" ht="11.25">
      <c r="H327">
        <f>IF(B327="","",MAX(H$1:H326)+1)</f>
      </c>
    </row>
    <row r="328" ht="11.25">
      <c r="H328">
        <f>IF(B328="","",MAX(H$1:H327)+1)</f>
      </c>
    </row>
    <row r="329" ht="11.25">
      <c r="H329">
        <f>IF(B329="","",MAX(H$1:H328)+1)</f>
      </c>
    </row>
    <row r="330" ht="11.25">
      <c r="H330">
        <f>IF(B330="","",MAX(H$1:H329)+1)</f>
      </c>
    </row>
    <row r="331" ht="11.25">
      <c r="H331">
        <f>IF(B331="","",MAX(H$1:H330)+1)</f>
      </c>
    </row>
    <row r="332" ht="11.25">
      <c r="H332">
        <f>IF(B332="","",MAX(H$1:H331)+1)</f>
      </c>
    </row>
    <row r="333" ht="11.25">
      <c r="H333">
        <f>IF(B333="","",MAX(H$1:H332)+1)</f>
      </c>
    </row>
    <row r="334" ht="11.25">
      <c r="H334">
        <f>IF(B334="","",MAX(H$1:H333)+1)</f>
      </c>
    </row>
    <row r="335" ht="11.25">
      <c r="H335">
        <f>IF(B335="","",MAX(H$1:H334)+1)</f>
      </c>
    </row>
    <row r="336" ht="11.25">
      <c r="H336">
        <f>IF(B336="","",MAX(H$1:H335)+1)</f>
      </c>
    </row>
    <row r="337" ht="11.25">
      <c r="H337">
        <f>IF(B337="","",MAX(H$1:H336)+1)</f>
      </c>
    </row>
    <row r="338" ht="11.25">
      <c r="H338">
        <f>IF(B338="","",MAX(H$1:H337)+1)</f>
      </c>
    </row>
    <row r="339" ht="11.25">
      <c r="H339">
        <f>IF(B339="","",MAX(H$1:H338)+1)</f>
      </c>
    </row>
    <row r="340" ht="11.25">
      <c r="H340">
        <f>IF(B340="","",MAX(H$1:H339)+1)</f>
      </c>
    </row>
    <row r="341" ht="11.25">
      <c r="H341">
        <f>IF(B341="","",MAX(H$1:H340)+1)</f>
      </c>
    </row>
    <row r="342" ht="11.25">
      <c r="H342">
        <f>IF(B342="","",MAX(H$1:H341)+1)</f>
      </c>
    </row>
    <row r="343" ht="11.25">
      <c r="H343">
        <f>IF(B343="","",MAX(H$1:H342)+1)</f>
      </c>
    </row>
    <row r="344" ht="11.25">
      <c r="H344">
        <f>IF(B344="","",MAX(H$1:H343)+1)</f>
      </c>
    </row>
    <row r="345" ht="11.25">
      <c r="H345">
        <f>IF(B345="","",MAX(H$1:H344)+1)</f>
      </c>
    </row>
    <row r="346" ht="11.25">
      <c r="H346">
        <f>IF(B346="","",MAX(H$1:H345)+1)</f>
      </c>
    </row>
    <row r="347" ht="11.25">
      <c r="H347">
        <f>IF(B347="","",MAX(H$1:H346)+1)</f>
      </c>
    </row>
    <row r="348" ht="11.25">
      <c r="H348">
        <f>IF(B348="","",MAX(H$1:H347)+1)</f>
      </c>
    </row>
    <row r="349" ht="11.25">
      <c r="H349">
        <f>IF(B349="","",MAX(H$1:H348)+1)</f>
      </c>
    </row>
    <row r="350" ht="11.25">
      <c r="H350">
        <f>IF(B350="","",MAX(H$1:H349)+1)</f>
      </c>
    </row>
    <row r="351" ht="11.25">
      <c r="H351">
        <f>IF(B351="","",MAX(H$1:H350)+1)</f>
      </c>
    </row>
    <row r="352" ht="11.25">
      <c r="H352">
        <f>IF(B352="","",MAX(H$1:H351)+1)</f>
      </c>
    </row>
    <row r="353" ht="11.25">
      <c r="H353">
        <f>IF(B353="","",MAX(H$1:H352)+1)</f>
      </c>
    </row>
    <row r="354" ht="11.25">
      <c r="H354">
        <f>IF(B354="","",MAX(H$1:H353)+1)</f>
      </c>
    </row>
    <row r="355" ht="11.25">
      <c r="H355">
        <f>IF(B355="","",MAX(H$1:H354)+1)</f>
      </c>
    </row>
    <row r="356" ht="11.25">
      <c r="H356">
        <f>IF(B356="","",MAX(H$1:H355)+1)</f>
      </c>
    </row>
    <row r="357" ht="11.25">
      <c r="H357">
        <f>IF(B357="","",MAX(H$1:H356)+1)</f>
      </c>
    </row>
    <row r="358" ht="11.25">
      <c r="H358">
        <f>IF(B358="","",MAX(H$1:H357)+1)</f>
      </c>
    </row>
    <row r="359" ht="11.25">
      <c r="H359">
        <f>IF(B359="","",MAX(H$1:H358)+1)</f>
      </c>
    </row>
    <row r="360" ht="11.25">
      <c r="H360">
        <f>IF(B360="","",MAX(H$1:H359)+1)</f>
      </c>
    </row>
    <row r="361" ht="11.25">
      <c r="H361">
        <f>IF(B361="","",MAX(H$1:H360)+1)</f>
      </c>
    </row>
    <row r="362" ht="11.25">
      <c r="H362">
        <f>IF(B362="","",MAX(H$1:H361)+1)</f>
      </c>
    </row>
    <row r="363" ht="11.25">
      <c r="H363">
        <f>IF(B363="","",MAX(H$1:H362)+1)</f>
      </c>
    </row>
    <row r="364" ht="11.25">
      <c r="H364">
        <f>IF(B364="","",MAX(H$1:H363)+1)</f>
      </c>
    </row>
    <row r="365" ht="11.25">
      <c r="H365">
        <f>IF(B365="","",MAX(H$1:H364)+1)</f>
      </c>
    </row>
    <row r="366" ht="11.25">
      <c r="H366">
        <f>IF(B366="","",MAX(H$1:H365)+1)</f>
      </c>
    </row>
    <row r="367" ht="11.25">
      <c r="H367">
        <f>IF(B367="","",MAX(H$1:H366)+1)</f>
      </c>
    </row>
    <row r="368" ht="11.25">
      <c r="H368">
        <f>IF(B368="","",MAX(H$1:H367)+1)</f>
      </c>
    </row>
    <row r="369" ht="11.25">
      <c r="H369">
        <f>IF(B369="","",MAX(H$1:H368)+1)</f>
      </c>
    </row>
    <row r="370" ht="11.25">
      <c r="H370">
        <f>IF(B370="","",MAX(H$1:H369)+1)</f>
      </c>
    </row>
    <row r="371" ht="11.25">
      <c r="H371">
        <f>IF(B371="","",MAX(H$1:H370)+1)</f>
      </c>
    </row>
    <row r="372" ht="11.25">
      <c r="H372">
        <f>IF(B372="","",MAX(H$1:H371)+1)</f>
      </c>
    </row>
    <row r="373" ht="11.25">
      <c r="H373">
        <f>IF(B373="","",MAX(H$1:H372)+1)</f>
      </c>
    </row>
    <row r="374" ht="11.25">
      <c r="H374">
        <f>IF(B374="","",MAX(H$1:H373)+1)</f>
      </c>
    </row>
    <row r="375" ht="11.25">
      <c r="H375">
        <f>IF(B375="","",MAX(H$1:H374)+1)</f>
      </c>
    </row>
    <row r="376" ht="11.25">
      <c r="H376">
        <f>IF(B376="","",MAX(H$1:H375)+1)</f>
      </c>
    </row>
    <row r="377" ht="11.25">
      <c r="H377">
        <f>IF(B377="","",MAX(H$1:H376)+1)</f>
      </c>
    </row>
    <row r="378" ht="11.25">
      <c r="H378">
        <f>IF(B378="","",MAX(H$1:H377)+1)</f>
      </c>
    </row>
    <row r="379" ht="11.25">
      <c r="H379">
        <f>IF(B379="","",MAX(H$1:H378)+1)</f>
      </c>
    </row>
    <row r="380" ht="11.25">
      <c r="H380">
        <f>IF(B380="","",MAX(H$1:H379)+1)</f>
      </c>
    </row>
    <row r="381" ht="11.25">
      <c r="H381">
        <f>IF(B381="","",MAX(H$1:H380)+1)</f>
      </c>
    </row>
    <row r="382" ht="11.25">
      <c r="H382">
        <f>IF(B382="","",MAX(H$1:H381)+1)</f>
      </c>
    </row>
    <row r="383" ht="11.25">
      <c r="H383">
        <f>IF(B383="","",MAX(H$1:H382)+1)</f>
      </c>
    </row>
    <row r="384" ht="11.25">
      <c r="H384">
        <f>IF(B384="","",MAX(H$1:H383)+1)</f>
      </c>
    </row>
    <row r="385" ht="11.25">
      <c r="H385">
        <f>IF(B385="","",MAX(H$1:H384)+1)</f>
      </c>
    </row>
    <row r="386" ht="11.25">
      <c r="H386">
        <f>IF(B386="","",MAX(H$1:H385)+1)</f>
      </c>
    </row>
    <row r="387" ht="11.25">
      <c r="H387">
        <f>IF(B387="","",MAX(H$1:H386)+1)</f>
      </c>
    </row>
    <row r="388" ht="11.25">
      <c r="H388">
        <f>IF(B388="","",MAX(H$1:H387)+1)</f>
      </c>
    </row>
    <row r="389" ht="11.25">
      <c r="H389">
        <f>IF(B389="","",MAX(H$1:H388)+1)</f>
      </c>
    </row>
    <row r="390" ht="11.25">
      <c r="H390">
        <f>IF(B390="","",MAX(H$1:H389)+1)</f>
      </c>
    </row>
    <row r="391" ht="11.25">
      <c r="H391">
        <f>IF(B391="","",MAX(H$1:H390)+1)</f>
      </c>
    </row>
    <row r="392" ht="11.25">
      <c r="H392">
        <f>IF(B392="","",MAX(H$1:H391)+1)</f>
      </c>
    </row>
    <row r="393" ht="11.25">
      <c r="H393">
        <f>IF(B393="","",MAX(H$1:H392)+1)</f>
      </c>
    </row>
    <row r="394" ht="11.25">
      <c r="H394">
        <f>IF(B394="","",MAX(H$1:H393)+1)</f>
      </c>
    </row>
    <row r="395" ht="11.25">
      <c r="H395">
        <f>IF(B395="","",MAX(H$1:H394)+1)</f>
      </c>
    </row>
    <row r="396" ht="11.25">
      <c r="H396">
        <f>IF(B396="","",MAX(H$1:H395)+1)</f>
      </c>
    </row>
    <row r="397" ht="11.25">
      <c r="H397">
        <f>IF(B397="","",MAX(H$1:H396)+1)</f>
      </c>
    </row>
    <row r="398" ht="11.25">
      <c r="H398">
        <f>IF(B398="","",MAX(H$1:H397)+1)</f>
      </c>
    </row>
    <row r="399" ht="11.25">
      <c r="H399">
        <f>IF(B399="","",MAX(H$1:H398)+1)</f>
      </c>
    </row>
    <row r="400" ht="11.25">
      <c r="H400">
        <f>IF(B400="","",MAX(H$1:H399)+1)</f>
      </c>
    </row>
    <row r="401" ht="11.25">
      <c r="H401">
        <f>IF(B401="","",MAX(H$1:H400)+1)</f>
      </c>
    </row>
    <row r="402" ht="11.25">
      <c r="H402">
        <f>IF(B402="","",MAX(H$1:H401)+1)</f>
      </c>
    </row>
    <row r="403" ht="11.25">
      <c r="H403">
        <f>IF(B403="","",MAX(H$1:H402)+1)</f>
      </c>
    </row>
    <row r="404" ht="11.25">
      <c r="H404">
        <f>IF(B404="","",MAX(H$1:H403)+1)</f>
      </c>
    </row>
    <row r="405" ht="11.25">
      <c r="H405">
        <f>IF(B405="","",MAX(H$1:H404)+1)</f>
      </c>
    </row>
    <row r="406" ht="11.25">
      <c r="H406">
        <f>IF(B406="","",MAX(H$1:H405)+1)</f>
      </c>
    </row>
    <row r="407" ht="11.25">
      <c r="H407">
        <f>IF(B407="","",MAX(H$1:H406)+1)</f>
      </c>
    </row>
    <row r="408" ht="11.25">
      <c r="H408">
        <f>IF(B408="","",MAX(H$1:H407)+1)</f>
      </c>
    </row>
    <row r="409" ht="11.25">
      <c r="H409">
        <f>IF(B409="","",MAX(H$1:H408)+1)</f>
      </c>
    </row>
    <row r="410" ht="11.25">
      <c r="H410">
        <f>IF(B410="","",MAX(H$1:H409)+1)</f>
      </c>
    </row>
    <row r="411" ht="11.25">
      <c r="H411">
        <f>IF(B411="","",MAX(H$1:H410)+1)</f>
      </c>
    </row>
    <row r="412" ht="11.25">
      <c r="H412">
        <f>IF(B412="","",MAX(H$1:H411)+1)</f>
      </c>
    </row>
    <row r="413" ht="11.25">
      <c r="H413">
        <f>IF(B413="","",MAX(H$1:H412)+1)</f>
      </c>
    </row>
    <row r="414" ht="11.25">
      <c r="H414">
        <f>IF(B414="","",MAX(H$1:H413)+1)</f>
      </c>
    </row>
    <row r="415" ht="11.25">
      <c r="H415">
        <f>IF(B415="","",MAX(H$1:H414)+1)</f>
      </c>
    </row>
    <row r="416" ht="11.25">
      <c r="H416">
        <f>IF(B416="","",MAX(H$1:H415)+1)</f>
      </c>
    </row>
    <row r="417" ht="11.25">
      <c r="H417">
        <f>IF(B417="","",MAX(H$1:H416)+1)</f>
      </c>
    </row>
    <row r="418" ht="11.25">
      <c r="H418">
        <f>IF(B418="","",MAX(H$1:H417)+1)</f>
      </c>
    </row>
    <row r="419" ht="11.25">
      <c r="H419">
        <f>IF(B419="","",MAX(H$1:H418)+1)</f>
      </c>
    </row>
    <row r="420" ht="11.25">
      <c r="H420">
        <f>IF(B420="","",MAX(H$1:H419)+1)</f>
      </c>
    </row>
    <row r="421" ht="11.25">
      <c r="H421">
        <f>IF(B421="","",MAX(H$1:H420)+1)</f>
      </c>
    </row>
    <row r="422" ht="11.25">
      <c r="H422">
        <f>IF(B422="","",MAX(H$1:H421)+1)</f>
      </c>
    </row>
    <row r="423" ht="11.25">
      <c r="H423">
        <f>IF(B423="","",MAX(H$1:H422)+1)</f>
      </c>
    </row>
    <row r="424" ht="11.25">
      <c r="H424">
        <f>IF(B424="","",MAX(H$1:H423)+1)</f>
      </c>
    </row>
    <row r="425" ht="11.25">
      <c r="H425">
        <f>IF(B425="","",MAX(H$1:H424)+1)</f>
      </c>
    </row>
    <row r="426" ht="11.25">
      <c r="H426">
        <f>IF(B426="","",MAX(H$1:H425)+1)</f>
      </c>
    </row>
    <row r="427" ht="11.25">
      <c r="H427">
        <f>IF(B427="","",MAX(H$1:H426)+1)</f>
      </c>
    </row>
    <row r="428" ht="11.25">
      <c r="H428">
        <f>IF(B428="","",MAX(H$1:H427)+1)</f>
      </c>
    </row>
    <row r="429" ht="11.25">
      <c r="H429">
        <f>IF(B429="","",MAX(H$1:H428)+1)</f>
      </c>
    </row>
    <row r="430" ht="11.25">
      <c r="H430">
        <f>IF(B430="","",MAX(H$1:H429)+1)</f>
      </c>
    </row>
    <row r="431" ht="11.25">
      <c r="H431">
        <f>IF(B431="","",MAX(H$1:H430)+1)</f>
      </c>
    </row>
    <row r="432" ht="11.25">
      <c r="H432">
        <f>IF(B432="","",MAX(H$1:H431)+1)</f>
      </c>
    </row>
    <row r="433" ht="11.25">
      <c r="H433">
        <f>IF(B433="","",MAX(H$1:H432)+1)</f>
      </c>
    </row>
    <row r="434" ht="11.25">
      <c r="H434">
        <f>IF(B434="","",MAX(H$1:H433)+1)</f>
      </c>
    </row>
    <row r="435" ht="11.25">
      <c r="H435">
        <f>IF(B435="","",MAX(H$1:H434)+1)</f>
      </c>
    </row>
    <row r="436" ht="11.25">
      <c r="H436">
        <f>IF(B436="","",MAX(H$1:H435)+1)</f>
      </c>
    </row>
    <row r="437" ht="11.25">
      <c r="H437">
        <f>IF(B437="","",MAX(H$1:H436)+1)</f>
      </c>
    </row>
    <row r="438" ht="11.25">
      <c r="H438">
        <f>IF(B438="","",MAX(H$1:H437)+1)</f>
      </c>
    </row>
    <row r="439" ht="11.25">
      <c r="H439">
        <f>IF(B439="","",MAX(H$1:H438)+1)</f>
      </c>
    </row>
    <row r="440" ht="11.25">
      <c r="H440">
        <f>IF(B440="","",MAX(H$1:H439)+1)</f>
      </c>
    </row>
    <row r="441" ht="11.25">
      <c r="H441">
        <f>IF(B441="","",MAX(H$1:H440)+1)</f>
      </c>
    </row>
    <row r="442" ht="11.25">
      <c r="H442">
        <f>IF(B442="","",MAX(H$1:H441)+1)</f>
      </c>
    </row>
    <row r="443" ht="11.25">
      <c r="H443">
        <f>IF(B443="","",MAX(H$1:H442)+1)</f>
      </c>
    </row>
    <row r="444" ht="11.25">
      <c r="H444">
        <f>IF(B444="","",MAX(H$1:H443)+1)</f>
      </c>
    </row>
    <row r="445" ht="11.25">
      <c r="H445">
        <f>IF(B445="","",MAX(H$1:H444)+1)</f>
      </c>
    </row>
    <row r="446" ht="11.25">
      <c r="H446">
        <f>IF(B446="","",MAX(H$1:H445)+1)</f>
      </c>
    </row>
    <row r="447" ht="11.25">
      <c r="H447">
        <f>IF(B447="","",MAX(H$1:H446)+1)</f>
      </c>
    </row>
    <row r="448" ht="11.25">
      <c r="H448">
        <f>IF(B448="","",MAX(H$1:H447)+1)</f>
      </c>
    </row>
    <row r="449" ht="11.25">
      <c r="H449">
        <f>IF(B449="","",MAX(H$1:H448)+1)</f>
      </c>
    </row>
    <row r="450" ht="11.25">
      <c r="H450">
        <f>IF(B450="","",MAX(H$1:H449)+1)</f>
      </c>
    </row>
    <row r="451" ht="11.25">
      <c r="H451">
        <f>IF(B451="","",MAX(H$1:H450)+1)</f>
      </c>
    </row>
    <row r="452" ht="11.25">
      <c r="H452">
        <f>IF(B452="","",MAX(H$1:H451)+1)</f>
      </c>
    </row>
    <row r="453" ht="11.25">
      <c r="H453">
        <f>IF(B453="","",MAX(H$1:H452)+1)</f>
      </c>
    </row>
    <row r="454" ht="11.25">
      <c r="H454">
        <f>IF(B454="","",MAX(H$1:H453)+1)</f>
      </c>
    </row>
    <row r="455" ht="11.25">
      <c r="H455">
        <f>IF(B455="","",MAX(H$1:H454)+1)</f>
      </c>
    </row>
    <row r="456" ht="11.25">
      <c r="H456">
        <f>IF(B456="","",MAX(H$1:H455)+1)</f>
      </c>
    </row>
    <row r="457" ht="11.25">
      <c r="H457">
        <f>IF(B457="","",MAX(H$1:H456)+1)</f>
      </c>
    </row>
    <row r="458" ht="11.25">
      <c r="H458">
        <f>IF(B458="","",MAX(H$1:H457)+1)</f>
      </c>
    </row>
    <row r="459" ht="11.25">
      <c r="H459">
        <f>IF(B459="","",MAX(H$1:H458)+1)</f>
      </c>
    </row>
    <row r="460" ht="11.25">
      <c r="H460">
        <f>IF(B460="","",MAX(H$1:H459)+1)</f>
      </c>
    </row>
    <row r="461" ht="11.25">
      <c r="H461">
        <f>IF(B461="","",MAX(H$1:H460)+1)</f>
      </c>
    </row>
    <row r="462" ht="11.25">
      <c r="H462">
        <f>IF(B462="","",MAX(H$1:H461)+1)</f>
      </c>
    </row>
    <row r="463" ht="11.25">
      <c r="H463">
        <f>IF(B463="","",MAX(H$1:H462)+1)</f>
      </c>
    </row>
    <row r="464" ht="11.25">
      <c r="H464">
        <f>IF(B464="","",MAX(H$1:H463)+1)</f>
      </c>
    </row>
    <row r="465" ht="11.25">
      <c r="H465">
        <f>IF(B465="","",MAX(H$1:H464)+1)</f>
      </c>
    </row>
    <row r="466" ht="11.25">
      <c r="H466">
        <f>IF(B466="","",MAX(H$1:H465)+1)</f>
      </c>
    </row>
    <row r="467" ht="11.25">
      <c r="H467">
        <f>IF(B467="","",MAX(H$1:H466)+1)</f>
      </c>
    </row>
    <row r="468" ht="11.25">
      <c r="H468">
        <f>IF(B468="","",MAX(H$1:H467)+1)</f>
      </c>
    </row>
    <row r="469" ht="11.25">
      <c r="H469">
        <f>IF(B469="","",MAX(H$1:H468)+1)</f>
      </c>
    </row>
    <row r="470" ht="11.25">
      <c r="H470">
        <f>IF(B470="","",MAX(H$1:H469)+1)</f>
      </c>
    </row>
    <row r="471" ht="11.25">
      <c r="H471">
        <f>IF(B471="","",MAX(H$1:H470)+1)</f>
      </c>
    </row>
    <row r="472" ht="11.25">
      <c r="H472">
        <f>IF(B472="","",MAX(H$1:H471)+1)</f>
      </c>
    </row>
    <row r="473" ht="11.25">
      <c r="H473">
        <f>IF(B473="","",MAX(H$1:H472)+1)</f>
      </c>
    </row>
    <row r="474" ht="11.25">
      <c r="H474">
        <f>IF(B474="","",MAX(H$1:H473)+1)</f>
      </c>
    </row>
    <row r="475" ht="11.25">
      <c r="H475">
        <f>IF(B475="","",MAX(H$1:H474)+1)</f>
      </c>
    </row>
    <row r="476" ht="11.25">
      <c r="H476">
        <f>IF(B476="","",MAX(H$1:H475)+1)</f>
      </c>
    </row>
    <row r="477" ht="11.25">
      <c r="H477">
        <f>IF(B477="","",MAX(H$1:H476)+1)</f>
      </c>
    </row>
    <row r="478" ht="11.25">
      <c r="H478">
        <f>IF(B478="","",MAX(H$1:H477)+1)</f>
      </c>
    </row>
    <row r="479" ht="11.25">
      <c r="H479">
        <f>IF(B479="","",MAX(H$1:H478)+1)</f>
      </c>
    </row>
    <row r="480" ht="11.25">
      <c r="H480">
        <f>IF(B480="","",MAX(H$1:H479)+1)</f>
      </c>
    </row>
    <row r="481" ht="11.25">
      <c r="H481">
        <f>IF(B481="","",MAX(H$1:H480)+1)</f>
      </c>
    </row>
    <row r="482" ht="11.25">
      <c r="H482">
        <f>IF(B482="","",MAX(H$1:H481)+1)</f>
      </c>
    </row>
    <row r="483" ht="11.25">
      <c r="H483">
        <f>IF(B483="","",MAX(H$1:H482)+1)</f>
      </c>
    </row>
    <row r="484" ht="11.25">
      <c r="H484">
        <f>IF(B484="","",MAX(H$1:H483)+1)</f>
      </c>
    </row>
    <row r="485" ht="11.25">
      <c r="H485">
        <f>IF(B485="","",MAX(H$1:H484)+1)</f>
      </c>
    </row>
    <row r="486" ht="11.25">
      <c r="H486">
        <f>IF(B486="","",MAX(H$1:H485)+1)</f>
      </c>
    </row>
    <row r="487" ht="11.25">
      <c r="H487">
        <f>IF(B487="","",MAX(H$1:H486)+1)</f>
      </c>
    </row>
    <row r="488" ht="11.25">
      <c r="H488">
        <f>IF(B488="","",MAX(H$1:H487)+1)</f>
      </c>
    </row>
    <row r="489" ht="11.25">
      <c r="H489">
        <f>IF(B489="","",MAX(H$1:H488)+1)</f>
      </c>
    </row>
    <row r="490" ht="11.25">
      <c r="H490">
        <f>IF(B490="","",MAX(H$1:H489)+1)</f>
      </c>
    </row>
    <row r="491" ht="11.25">
      <c r="H491">
        <f>IF(B491="","",MAX(H$1:H490)+1)</f>
      </c>
    </row>
    <row r="492" ht="11.25">
      <c r="H492">
        <f>IF(B492="","",MAX(H$1:H491)+1)</f>
      </c>
    </row>
    <row r="493" ht="11.25">
      <c r="H493">
        <f>IF(B493="","",MAX(H$1:H492)+1)</f>
      </c>
    </row>
    <row r="494" ht="11.25">
      <c r="H494">
        <f>IF(B494="","",MAX(H$1:H493)+1)</f>
      </c>
    </row>
    <row r="495" ht="11.25">
      <c r="H495">
        <f>IF(B495="","",MAX(H$1:H494)+1)</f>
      </c>
    </row>
    <row r="496" ht="11.25">
      <c r="H496">
        <f>IF(B496="","",MAX(H$1:H495)+1)</f>
      </c>
    </row>
    <row r="497" ht="11.25">
      <c r="H497">
        <f>IF(B497="","",MAX(H$1:H496)+1)</f>
      </c>
    </row>
    <row r="498" ht="11.25">
      <c r="H498">
        <f>IF(B498="","",MAX(H$1:H497)+1)</f>
      </c>
    </row>
    <row r="499" ht="11.25">
      <c r="H499">
        <f>IF(B499="","",MAX(H$1:H498)+1)</f>
      </c>
    </row>
    <row r="500" ht="11.25">
      <c r="H500">
        <f>IF(B500="","",MAX(H$1:H499)+1)</f>
      </c>
    </row>
    <row r="501" ht="11.25">
      <c r="H501">
        <f>IF(B501="","",MAX(H$1:H500)+1)</f>
      </c>
    </row>
    <row r="502" ht="11.25">
      <c r="H502">
        <f>IF(B502="","",MAX(H$1:H501)+1)</f>
      </c>
    </row>
    <row r="503" ht="11.25">
      <c r="H503">
        <f>IF(B503="","",MAX(H$1:H502)+1)</f>
      </c>
    </row>
    <row r="504" ht="11.25">
      <c r="H504">
        <f>IF(B504="","",MAX(H$1:H503)+1)</f>
      </c>
    </row>
    <row r="505" ht="11.25">
      <c r="H505">
        <f>IF(B505="","",MAX(H$1:H504)+1)</f>
      </c>
    </row>
    <row r="506" ht="11.25">
      <c r="H506">
        <f>IF(B506="","",MAX(H$1:H505)+1)</f>
      </c>
    </row>
    <row r="507" ht="11.25">
      <c r="H507">
        <f>IF(B507="","",MAX(H$1:H506)+1)</f>
      </c>
    </row>
    <row r="508" ht="11.25">
      <c r="H508">
        <f>IF(B508="","",MAX(H$1:H507)+1)</f>
      </c>
    </row>
    <row r="509" ht="11.25">
      <c r="H509">
        <f>IF(B509="","",MAX(H$1:H508)+1)</f>
      </c>
    </row>
    <row r="510" ht="11.25">
      <c r="H510">
        <f>IF(B510="","",MAX(H$1:H509)+1)</f>
      </c>
    </row>
    <row r="511" ht="11.25">
      <c r="H511">
        <f>IF(B511="","",MAX(H$1:H510)+1)</f>
      </c>
    </row>
    <row r="512" ht="11.25">
      <c r="H512">
        <f>IF(B512="","",MAX(H$1:H511)+1)</f>
      </c>
    </row>
    <row r="513" ht="11.25">
      <c r="H513">
        <f>IF(B513="","",MAX(H$1:H512)+1)</f>
      </c>
    </row>
    <row r="514" ht="11.25">
      <c r="H514">
        <f>IF(B514="","",MAX(H$1:H513)+1)</f>
      </c>
    </row>
    <row r="515" ht="11.25">
      <c r="H515">
        <f>IF(B515="","",MAX(H$1:H514)+1)</f>
      </c>
    </row>
    <row r="516" ht="11.25">
      <c r="H516">
        <f>IF(B516="","",MAX(H$1:H515)+1)</f>
      </c>
    </row>
    <row r="517" ht="11.25">
      <c r="H517">
        <f>IF(B517="","",MAX(H$1:H516)+1)</f>
      </c>
    </row>
    <row r="518" ht="11.25">
      <c r="H518">
        <f>IF(B518="","",MAX(H$1:H517)+1)</f>
      </c>
    </row>
    <row r="519" ht="11.25">
      <c r="H519">
        <f>IF(B519="","",MAX(H$1:H518)+1)</f>
      </c>
    </row>
    <row r="520" ht="11.25">
      <c r="H520">
        <f>IF(B520="","",MAX(H$1:H519)+1)</f>
      </c>
    </row>
    <row r="521" ht="11.25">
      <c r="H521">
        <f>IF(B521="","",MAX(H$1:H520)+1)</f>
      </c>
    </row>
    <row r="522" ht="11.25">
      <c r="H522">
        <f>IF(B522="","",MAX(H$1:H521)+1)</f>
      </c>
    </row>
    <row r="523" ht="11.25">
      <c r="H523">
        <f>IF(B523="","",MAX(H$1:H522)+1)</f>
      </c>
    </row>
    <row r="524" ht="11.25">
      <c r="H524">
        <f>IF(B524="","",MAX(H$1:H523)+1)</f>
      </c>
    </row>
    <row r="525" ht="11.25">
      <c r="H525">
        <f>IF(B525="","",MAX(H$1:H524)+1)</f>
      </c>
    </row>
    <row r="526" ht="11.25">
      <c r="H526">
        <f>IF(B526="","",MAX(H$1:H525)+1)</f>
      </c>
    </row>
    <row r="527" ht="11.25">
      <c r="H527">
        <f>IF(B527="","",MAX(H$1:H526)+1)</f>
      </c>
    </row>
    <row r="528" ht="11.25">
      <c r="H528">
        <f>IF(B528="","",MAX(H$1:H527)+1)</f>
      </c>
    </row>
    <row r="529" ht="11.25">
      <c r="H529">
        <f>IF(B529="","",MAX(H$1:H528)+1)</f>
      </c>
    </row>
    <row r="530" ht="11.25">
      <c r="H530">
        <f>IF(B530="","",MAX(H$1:H529)+1)</f>
      </c>
    </row>
    <row r="531" ht="11.25">
      <c r="H531">
        <f>IF(B531="","",MAX(H$1:H530)+1)</f>
      </c>
    </row>
    <row r="532" ht="11.25">
      <c r="H532">
        <f>IF(B532="","",MAX(H$1:H531)+1)</f>
      </c>
    </row>
    <row r="533" ht="11.25">
      <c r="H533">
        <f>IF(B533="","",MAX(H$1:H532)+1)</f>
      </c>
    </row>
    <row r="534" ht="11.25">
      <c r="H534">
        <f>IF(B534="","",MAX(H$1:H533)+1)</f>
      </c>
    </row>
    <row r="535" ht="11.25">
      <c r="H535">
        <f>IF(B535="","",MAX(H$1:H534)+1)</f>
      </c>
    </row>
    <row r="536" ht="11.25">
      <c r="H536">
        <f>IF(B536="","",MAX(H$1:H535)+1)</f>
      </c>
    </row>
    <row r="537" ht="11.25">
      <c r="H537">
        <f>IF(B537="","",MAX(H$1:H536)+1)</f>
      </c>
    </row>
    <row r="538" ht="11.25">
      <c r="H538">
        <f>IF(B538="","",MAX(H$1:H537)+1)</f>
      </c>
    </row>
    <row r="539" ht="11.25">
      <c r="H539">
        <f>IF(B539="","",MAX(H$1:H538)+1)</f>
      </c>
    </row>
    <row r="540" ht="11.25">
      <c r="H540">
        <f>IF(B540="","",MAX(H$1:H539)+1)</f>
      </c>
    </row>
    <row r="541" ht="11.25">
      <c r="H541">
        <f>IF(B541="","",MAX(H$1:H540)+1)</f>
      </c>
    </row>
    <row r="542" ht="11.25">
      <c r="H542">
        <f>IF(B542="","",MAX(H$1:H541)+1)</f>
      </c>
    </row>
    <row r="543" ht="11.25">
      <c r="H543">
        <f>IF(B543="","",MAX(H$1:H542)+1)</f>
      </c>
    </row>
    <row r="544" ht="11.25">
      <c r="H544">
        <f>IF(B544="","",MAX(H$1:H543)+1)</f>
      </c>
    </row>
    <row r="545" ht="11.25">
      <c r="H545">
        <f>IF(B545="","",MAX(H$1:H544)+1)</f>
      </c>
    </row>
    <row r="546" ht="11.25">
      <c r="H546">
        <f>IF(B546="","",MAX(H$1:H545)+1)</f>
      </c>
    </row>
    <row r="547" ht="11.25">
      <c r="H547">
        <f>IF(B547="","",MAX(H$1:H546)+1)</f>
      </c>
    </row>
    <row r="548" ht="11.25">
      <c r="H548">
        <f>IF(B548="","",MAX(H$1:H547)+1)</f>
      </c>
    </row>
    <row r="549" ht="11.25">
      <c r="H549">
        <f>IF(B549="","",MAX(H$1:H548)+1)</f>
      </c>
    </row>
    <row r="550" ht="11.25">
      <c r="H550">
        <f>IF(B550="","",MAX(H$1:H549)+1)</f>
      </c>
    </row>
    <row r="551" ht="11.25">
      <c r="H551">
        <f>IF(B551="","",MAX(H$1:H550)+1)</f>
      </c>
    </row>
    <row r="552" ht="11.25">
      <c r="H552">
        <f>IF(B552="","",MAX(H$1:H551)+1)</f>
      </c>
    </row>
    <row r="553" ht="11.25">
      <c r="H553">
        <f>IF(B553="","",MAX(H$1:H552)+1)</f>
      </c>
    </row>
    <row r="554" ht="11.25">
      <c r="H554">
        <f>IF(B554="","",MAX(H$1:H553)+1)</f>
      </c>
    </row>
    <row r="555" ht="11.25">
      <c r="H555">
        <f>IF(B555="","",MAX(H$1:H554)+1)</f>
      </c>
    </row>
    <row r="556" ht="11.25">
      <c r="H556">
        <f>IF(B556="","",MAX(H$1:H555)+1)</f>
      </c>
    </row>
    <row r="557" ht="11.25">
      <c r="H557">
        <f>IF(B557="","",MAX(H$1:H556)+1)</f>
      </c>
    </row>
    <row r="558" ht="11.25">
      <c r="H558">
        <f>IF(B558="","",MAX(H$1:H557)+1)</f>
      </c>
    </row>
    <row r="559" ht="11.25">
      <c r="H559">
        <f>IF(B559="","",MAX(H$1:H558)+1)</f>
      </c>
    </row>
    <row r="560" ht="11.25">
      <c r="H560">
        <f>IF(B560="","",MAX(H$1:H559)+1)</f>
      </c>
    </row>
    <row r="561" ht="11.25">
      <c r="H561">
        <f>IF(B561="","",MAX(H$1:H560)+1)</f>
      </c>
    </row>
    <row r="562" ht="11.25">
      <c r="H562">
        <f>IF(B562="","",MAX(H$1:H561)+1)</f>
      </c>
    </row>
    <row r="563" ht="11.25">
      <c r="H563">
        <f>IF(B563="","",MAX(H$1:H562)+1)</f>
      </c>
    </row>
    <row r="564" ht="11.25">
      <c r="H564">
        <f>IF(B564="","",MAX(H$1:H563)+1)</f>
      </c>
    </row>
    <row r="565" ht="11.25">
      <c r="H565">
        <f>IF(B565="","",MAX(H$1:H564)+1)</f>
      </c>
    </row>
    <row r="566" ht="11.25">
      <c r="H566">
        <f>IF(B566="","",MAX(H$1:H565)+1)</f>
      </c>
    </row>
    <row r="567" ht="11.25">
      <c r="H567">
        <f>IF(B567="","",MAX(H$1:H566)+1)</f>
      </c>
    </row>
    <row r="568" ht="11.25">
      <c r="H568">
        <f>IF(B568="","",MAX(H$1:H567)+1)</f>
      </c>
    </row>
    <row r="569" ht="11.25">
      <c r="H569">
        <f>IF(B569="","",MAX(H$1:H568)+1)</f>
      </c>
    </row>
    <row r="570" ht="11.25">
      <c r="H570">
        <f>IF(B570="","",MAX(H$1:H569)+1)</f>
      </c>
    </row>
    <row r="571" ht="11.25">
      <c r="H571">
        <f>IF(B571="","",MAX(H$1:H570)+1)</f>
      </c>
    </row>
    <row r="572" ht="11.25">
      <c r="H572">
        <f>IF(B572="","",MAX(H$1:H571)+1)</f>
      </c>
    </row>
    <row r="573" ht="11.25">
      <c r="H573">
        <f>IF(B573="","",MAX(H$1:H572)+1)</f>
      </c>
    </row>
    <row r="574" ht="11.25">
      <c r="H574">
        <f>IF(B574="","",MAX(H$1:H573)+1)</f>
      </c>
    </row>
    <row r="575" ht="11.25">
      <c r="H575">
        <f>IF(B575="","",MAX(H$1:H574)+1)</f>
      </c>
    </row>
    <row r="576" ht="11.25">
      <c r="H576">
        <f>IF(B576="","",MAX(H$1:H575)+1)</f>
      </c>
    </row>
    <row r="577" ht="11.25">
      <c r="H577">
        <f>IF(B577="","",MAX(H$1:H576)+1)</f>
      </c>
    </row>
    <row r="578" ht="11.25">
      <c r="H578">
        <f>IF(B578="","",MAX(H$1:H577)+1)</f>
      </c>
    </row>
    <row r="579" ht="11.25">
      <c r="H579">
        <f>IF(B579="","",MAX(H$1:H578)+1)</f>
      </c>
    </row>
    <row r="580" ht="11.25">
      <c r="H580">
        <f>IF(B580="","",MAX(H$1:H579)+1)</f>
      </c>
    </row>
    <row r="581" ht="11.25">
      <c r="H581">
        <f>IF(B581="","",MAX(H$1:H580)+1)</f>
      </c>
    </row>
    <row r="582" ht="11.25">
      <c r="H582">
        <f>IF(B582="","",MAX(H$1:H581)+1)</f>
      </c>
    </row>
    <row r="583" ht="11.25">
      <c r="H583">
        <f>IF(B583="","",MAX(H$1:H582)+1)</f>
      </c>
    </row>
    <row r="584" ht="11.25">
      <c r="H584">
        <f>IF(B584="","",MAX(H$1:H583)+1)</f>
      </c>
    </row>
    <row r="585" ht="11.25">
      <c r="H585">
        <f>IF(B585="","",MAX(H$1:H584)+1)</f>
      </c>
    </row>
    <row r="586" ht="11.25">
      <c r="H586">
        <f>IF(B586="","",MAX(H$1:H585)+1)</f>
      </c>
    </row>
    <row r="587" ht="11.25">
      <c r="H587">
        <f>IF(B587="","",MAX(H$1:H586)+1)</f>
      </c>
    </row>
    <row r="588" ht="11.25">
      <c r="H588">
        <f>IF(B588="","",MAX(H$1:H587)+1)</f>
      </c>
    </row>
    <row r="589" ht="11.25">
      <c r="H589">
        <f>IF(B589="","",MAX(H$1:H588)+1)</f>
      </c>
    </row>
    <row r="590" ht="11.25">
      <c r="H590">
        <f>IF(B590="","",MAX(H$1:H589)+1)</f>
      </c>
    </row>
    <row r="591" ht="11.25">
      <c r="H591">
        <f>IF(B591="","",MAX(H$1:H590)+1)</f>
      </c>
    </row>
    <row r="592" ht="11.25">
      <c r="H592">
        <f>IF(B592="","",MAX(H$1:H591)+1)</f>
      </c>
    </row>
    <row r="593" ht="11.25">
      <c r="H593">
        <f>IF(B593="","",MAX(H$1:H592)+1)</f>
      </c>
    </row>
    <row r="594" ht="11.25">
      <c r="H594">
        <f>IF(B594="","",MAX(H$1:H593)+1)</f>
      </c>
    </row>
    <row r="595" ht="11.25">
      <c r="H595">
        <f>IF(B595="","",MAX(H$1:H594)+1)</f>
      </c>
    </row>
    <row r="596" ht="11.25">
      <c r="H596">
        <f>IF(B596="","",MAX(H$1:H595)+1)</f>
      </c>
    </row>
    <row r="597" ht="11.25">
      <c r="H597">
        <f>IF(B597="","",MAX(H$1:H596)+1)</f>
      </c>
    </row>
    <row r="598" ht="11.25">
      <c r="H598">
        <f>IF(B598="","",MAX(H$1:H597)+1)</f>
      </c>
    </row>
    <row r="599" ht="11.25">
      <c r="H599">
        <f>IF(B599="","",MAX(H$1:H598)+1)</f>
      </c>
    </row>
    <row r="600" ht="11.25">
      <c r="H600">
        <f>IF(B600="","",MAX(H$1:H599)+1)</f>
      </c>
    </row>
    <row r="601" ht="11.25">
      <c r="H601">
        <f>IF(B601="","",MAX(H$1:H600)+1)</f>
      </c>
    </row>
    <row r="602" ht="11.25">
      <c r="H602">
        <f>IF(B602="","",MAX(H$1:H601)+1)</f>
      </c>
    </row>
    <row r="603" ht="11.25">
      <c r="H603">
        <f>IF(B603="","",MAX(H$1:H602)+1)</f>
      </c>
    </row>
    <row r="604" ht="11.25">
      <c r="H604">
        <f>IF(B604="","",MAX(H$1:H603)+1)</f>
      </c>
    </row>
    <row r="605" ht="11.25">
      <c r="H605">
        <f>IF(B605="","",MAX(H$1:H604)+1)</f>
      </c>
    </row>
    <row r="606" ht="11.25">
      <c r="H606">
        <f>IF(B606="","",MAX(H$1:H605)+1)</f>
      </c>
    </row>
    <row r="607" ht="11.25">
      <c r="H607">
        <f>IF(B607="","",MAX(H$1:H606)+1)</f>
      </c>
    </row>
    <row r="608" ht="11.25">
      <c r="H608">
        <f>IF(B608="","",MAX(H$1:H607)+1)</f>
      </c>
    </row>
    <row r="609" ht="11.25">
      <c r="H609">
        <f>IF(B609="","",MAX(H$1:H608)+1)</f>
      </c>
    </row>
    <row r="610" ht="11.25">
      <c r="H610">
        <f>IF(B610="","",MAX(H$1:H609)+1)</f>
      </c>
    </row>
    <row r="611" ht="11.25">
      <c r="H611">
        <f>IF(B611="","",MAX(H$1:H610)+1)</f>
      </c>
    </row>
    <row r="612" ht="11.25">
      <c r="H612">
        <f>IF(B612="","",MAX(H$1:H611)+1)</f>
      </c>
    </row>
    <row r="613" ht="11.25">
      <c r="H613">
        <f>IF(B613="","",MAX(H$1:H612)+1)</f>
      </c>
    </row>
    <row r="614" ht="11.25">
      <c r="H614">
        <f>IF(B614="","",MAX(H$1:H613)+1)</f>
      </c>
    </row>
    <row r="615" ht="11.25">
      <c r="H615">
        <f>IF(B615="","",MAX(H$1:H614)+1)</f>
      </c>
    </row>
    <row r="616" ht="11.25">
      <c r="H616">
        <f>IF(B616="","",MAX(H$1:H615)+1)</f>
      </c>
    </row>
    <row r="617" ht="11.25">
      <c r="H617">
        <f>IF(B617="","",MAX(H$1:H616)+1)</f>
      </c>
    </row>
    <row r="618" ht="11.25">
      <c r="H618">
        <f>IF(B618="","",MAX(H$1:H617)+1)</f>
      </c>
    </row>
    <row r="619" ht="11.25">
      <c r="H619">
        <f>IF(B619="","",MAX(H$1:H618)+1)</f>
      </c>
    </row>
    <row r="620" ht="11.25">
      <c r="H620">
        <f>IF(B620="","",MAX(H$1:H619)+1)</f>
      </c>
    </row>
    <row r="621" ht="11.25">
      <c r="H621">
        <f>IF(B621="","",MAX(H$1:H620)+1)</f>
      </c>
    </row>
    <row r="622" ht="11.25">
      <c r="H622">
        <f>IF(B622="","",MAX(H$1:H621)+1)</f>
      </c>
    </row>
    <row r="623" ht="11.25">
      <c r="H623">
        <f>IF(B623="","",MAX(H$1:H622)+1)</f>
      </c>
    </row>
    <row r="624" ht="11.25">
      <c r="H624">
        <f>IF(B624="","",MAX(H$1:H623)+1)</f>
      </c>
    </row>
    <row r="625" ht="11.25">
      <c r="H625">
        <f>IF(B625="","",MAX(H$1:H624)+1)</f>
      </c>
    </row>
    <row r="626" ht="11.25">
      <c r="H626">
        <f>IF(B626="","",MAX(H$1:H625)+1)</f>
      </c>
    </row>
    <row r="627" ht="11.25">
      <c r="H627">
        <f>IF(B627="","",MAX(H$1:H626)+1)</f>
      </c>
    </row>
    <row r="628" ht="11.25">
      <c r="H628">
        <f>IF(B628="","",MAX(H$1:H627)+1)</f>
      </c>
    </row>
    <row r="629" ht="11.25">
      <c r="H629">
        <f>IF(B629="","",MAX(H$1:H628)+1)</f>
      </c>
    </row>
    <row r="630" ht="11.25">
      <c r="H630">
        <f>IF(B630="","",MAX(H$1:H629)+1)</f>
      </c>
    </row>
    <row r="631" ht="11.25">
      <c r="H631">
        <f>IF(B631="","",MAX(H$1:H630)+1)</f>
      </c>
    </row>
    <row r="632" ht="11.25">
      <c r="H632">
        <f>IF(B632="","",MAX(H$1:H631)+1)</f>
      </c>
    </row>
    <row r="633" ht="11.25">
      <c r="H633">
        <f>IF(B633="","",MAX(H$1:H632)+1)</f>
      </c>
    </row>
    <row r="634" ht="11.25">
      <c r="H634">
        <f>IF(B634="","",MAX(H$1:H633)+1)</f>
      </c>
    </row>
    <row r="635" ht="11.25">
      <c r="H635">
        <f>IF(B635="","",MAX(H$1:H634)+1)</f>
      </c>
    </row>
    <row r="636" ht="11.25">
      <c r="H636">
        <f>IF(B636="","",MAX(H$1:H635)+1)</f>
      </c>
    </row>
    <row r="637" ht="11.25">
      <c r="H637">
        <f>IF(B637="","",MAX(H$1:H636)+1)</f>
      </c>
    </row>
    <row r="638" ht="11.25">
      <c r="H638">
        <f>IF(B638="","",MAX(H$1:H637)+1)</f>
      </c>
    </row>
    <row r="639" ht="11.25">
      <c r="H639">
        <f>IF(B639="","",MAX(H$1:H638)+1)</f>
      </c>
    </row>
    <row r="640" ht="11.25">
      <c r="H640">
        <f>IF(B640="","",MAX(H$1:H639)+1)</f>
      </c>
    </row>
    <row r="641" ht="11.25">
      <c r="H641">
        <f>IF(B641="","",MAX(H$1:H640)+1)</f>
      </c>
    </row>
    <row r="642" ht="11.25">
      <c r="H642">
        <f>IF(B642="","",MAX(H$1:H641)+1)</f>
      </c>
    </row>
    <row r="643" ht="11.25">
      <c r="H643">
        <f>IF(B643="","",MAX(H$1:H642)+1)</f>
      </c>
    </row>
    <row r="644" ht="11.25">
      <c r="H644">
        <f>IF(B644="","",MAX(H$1:H643)+1)</f>
      </c>
    </row>
    <row r="645" ht="11.25">
      <c r="H645">
        <f>IF(B645="","",MAX(H$1:H644)+1)</f>
      </c>
    </row>
    <row r="646" ht="11.25">
      <c r="H646">
        <f>IF(B646="","",MAX(H$1:H645)+1)</f>
      </c>
    </row>
    <row r="647" ht="11.25">
      <c r="H647">
        <f>IF(B647="","",MAX(H$1:H646)+1)</f>
      </c>
    </row>
    <row r="648" ht="11.25">
      <c r="H648">
        <f>IF(B648="","",MAX(H$1:H647)+1)</f>
      </c>
    </row>
    <row r="649" ht="11.25">
      <c r="H649">
        <f>IF(B649="","",MAX(H$1:H648)+1)</f>
      </c>
    </row>
    <row r="650" ht="11.25">
      <c r="H650">
        <f>IF(B650="","",MAX(H$1:H649)+1)</f>
      </c>
    </row>
    <row r="651" ht="11.25">
      <c r="H651">
        <f>IF(B651="","",MAX(H$1:H650)+1)</f>
      </c>
    </row>
    <row r="652" ht="11.25">
      <c r="H652">
        <f>IF(B652="","",MAX(H$1:H651)+1)</f>
      </c>
    </row>
    <row r="653" ht="11.25">
      <c r="H653">
        <f>IF(B653="","",MAX(H$1:H652)+1)</f>
      </c>
    </row>
    <row r="654" ht="11.25">
      <c r="H654">
        <f>IF(B654="","",MAX(H$1:H653)+1)</f>
      </c>
    </row>
    <row r="655" ht="11.25">
      <c r="H655">
        <f>IF(B655="","",MAX(H$1:H654)+1)</f>
      </c>
    </row>
    <row r="656" ht="11.25">
      <c r="H656">
        <f>IF(B656="","",MAX(H$1:H655)+1)</f>
      </c>
    </row>
    <row r="657" ht="11.25">
      <c r="H657">
        <f>IF(B657="","",MAX(H$1:H656)+1)</f>
      </c>
    </row>
    <row r="658" ht="11.25">
      <c r="H658">
        <f>IF(B658="","",MAX(H$1:H657)+1)</f>
      </c>
    </row>
    <row r="659" ht="11.25">
      <c r="H659">
        <f>IF(B659="","",MAX(H$1:H658)+1)</f>
      </c>
    </row>
    <row r="660" ht="11.25">
      <c r="H660">
        <f>IF(B660="","",MAX(H$1:H659)+1)</f>
      </c>
    </row>
    <row r="661" ht="11.25">
      <c r="H661">
        <f>IF(B661="","",MAX(H$1:H660)+1)</f>
      </c>
    </row>
    <row r="662" ht="11.25">
      <c r="H662">
        <f>IF(B662="","",MAX(H$1:H661)+1)</f>
      </c>
    </row>
    <row r="663" ht="11.25">
      <c r="H663">
        <f>IF(B663="","",MAX(H$1:H662)+1)</f>
      </c>
    </row>
    <row r="664" ht="11.25">
      <c r="H664">
        <f>IF(B664="","",MAX(H$1:H663)+1)</f>
      </c>
    </row>
    <row r="665" ht="11.25">
      <c r="H665">
        <f>IF(B665="","",MAX(H$1:H664)+1)</f>
      </c>
    </row>
    <row r="666" ht="11.25">
      <c r="H666">
        <f>IF(B666="","",MAX(H$1:H665)+1)</f>
      </c>
    </row>
    <row r="667" ht="11.25">
      <c r="H667">
        <f>IF(B667="","",MAX(H$1:H666)+1)</f>
      </c>
    </row>
    <row r="668" ht="11.25">
      <c r="H668">
        <f>IF(B668="","",MAX(H$1:H667)+1)</f>
      </c>
    </row>
    <row r="669" ht="11.25">
      <c r="H669">
        <f>IF(B669="","",MAX(H$1:H668)+1)</f>
      </c>
    </row>
    <row r="670" ht="11.25">
      <c r="H670">
        <f>IF(B670="","",MAX(H$1:H669)+1)</f>
      </c>
    </row>
    <row r="671" ht="11.25">
      <c r="H671">
        <f>IF(B671="","",MAX(H$1:H670)+1)</f>
      </c>
    </row>
    <row r="672" ht="11.25">
      <c r="H672">
        <f>IF(B672="","",MAX(H$1:H671)+1)</f>
      </c>
    </row>
    <row r="673" ht="11.25">
      <c r="H673">
        <f>IF(B673="","",MAX(H$1:H672)+1)</f>
      </c>
    </row>
    <row r="674" ht="11.25">
      <c r="H674">
        <f>IF(B674="","",MAX(H$1:H673)+1)</f>
      </c>
    </row>
    <row r="675" ht="11.25">
      <c r="H675">
        <f>IF(B675="","",MAX(H$1:H674)+1)</f>
      </c>
    </row>
    <row r="676" ht="11.25">
      <c r="H676">
        <f>IF(B676="","",MAX(H$1:H675)+1)</f>
      </c>
    </row>
    <row r="677" ht="11.25">
      <c r="H677">
        <f>IF(B677="","",MAX(H$1:H676)+1)</f>
      </c>
    </row>
    <row r="678" ht="11.25">
      <c r="H678">
        <f>IF(B678="","",MAX(H$1:H677)+1)</f>
      </c>
    </row>
    <row r="679" ht="11.25">
      <c r="H679">
        <f>IF(B679="","",MAX(H$1:H678)+1)</f>
      </c>
    </row>
    <row r="680" ht="11.25">
      <c r="H680">
        <f>IF(B680="","",MAX(H$1:H679)+1)</f>
      </c>
    </row>
    <row r="681" ht="11.25">
      <c r="H681">
        <f>IF(B681="","",MAX(H$1:H680)+1)</f>
      </c>
    </row>
    <row r="682" ht="11.25">
      <c r="H682">
        <f>IF(B682="","",MAX(H$1:H681)+1)</f>
      </c>
    </row>
    <row r="683" ht="11.25">
      <c r="H683">
        <f>IF(B683="","",MAX(H$1:H682)+1)</f>
      </c>
    </row>
    <row r="684" ht="11.25">
      <c r="H684">
        <f>IF(B684="","",MAX(H$1:H683)+1)</f>
      </c>
    </row>
    <row r="685" ht="11.25">
      <c r="H685">
        <f>IF(B685="","",MAX(H$1:H684)+1)</f>
      </c>
    </row>
    <row r="686" ht="11.25">
      <c r="H686">
        <f>IF(B686="","",MAX(H$1:H685)+1)</f>
      </c>
    </row>
    <row r="687" ht="11.25">
      <c r="H687">
        <f>IF(B687="","",MAX(H$1:H686)+1)</f>
      </c>
    </row>
    <row r="688" ht="11.25">
      <c r="H688">
        <f>IF(B688="","",MAX(H$1:H687)+1)</f>
      </c>
    </row>
    <row r="689" ht="11.25">
      <c r="H689">
        <f>IF(B689="","",MAX(H$1:H688)+1)</f>
      </c>
    </row>
    <row r="690" ht="11.25">
      <c r="H690">
        <f>IF(B690="","",MAX(H$1:H689)+1)</f>
      </c>
    </row>
    <row r="691" ht="11.25">
      <c r="H691">
        <f>IF(B691="","",MAX(H$1:H690)+1)</f>
      </c>
    </row>
    <row r="692" ht="11.25">
      <c r="H692">
        <f>IF(B692="","",MAX(H$1:H691)+1)</f>
      </c>
    </row>
    <row r="693" ht="11.25">
      <c r="H693">
        <f>IF(B693="","",MAX(H$1:H692)+1)</f>
      </c>
    </row>
    <row r="694" ht="11.25">
      <c r="H694">
        <f>IF(B694="","",MAX(H$1:H693)+1)</f>
      </c>
    </row>
    <row r="695" ht="11.25">
      <c r="H695">
        <f>IF(B695="","",MAX(H$1:H694)+1)</f>
      </c>
    </row>
    <row r="696" ht="11.25">
      <c r="H696">
        <f>IF(B696="","",MAX(H$1:H695)+1)</f>
      </c>
    </row>
    <row r="697" ht="11.25">
      <c r="H697">
        <f>IF(B697="","",MAX(H$1:H696)+1)</f>
      </c>
    </row>
    <row r="698" ht="11.25">
      <c r="H698">
        <f>IF(B698="","",MAX(H$1:H697)+1)</f>
      </c>
    </row>
    <row r="699" ht="11.25">
      <c r="H699">
        <f>IF(B699="","",MAX(H$1:H698)+1)</f>
      </c>
    </row>
    <row r="700" ht="11.25">
      <c r="H700">
        <f>IF(B700="","",MAX(H$1:H699)+1)</f>
      </c>
    </row>
    <row r="701" ht="11.25">
      <c r="H701">
        <f>IF(B701="","",MAX(H$1:H700)+1)</f>
      </c>
    </row>
    <row r="702" ht="11.25">
      <c r="H702">
        <f>IF(B702="","",MAX(H$1:H701)+1)</f>
      </c>
    </row>
    <row r="703" ht="11.25">
      <c r="H703">
        <f>IF(B703="","",MAX(H$1:H702)+1)</f>
      </c>
    </row>
    <row r="704" ht="11.25">
      <c r="H704">
        <f>IF(B704="","",MAX(H$1:H703)+1)</f>
      </c>
    </row>
    <row r="705" ht="11.25">
      <c r="H705">
        <f>IF(B705="","",MAX(H$1:H704)+1)</f>
      </c>
    </row>
    <row r="706" ht="11.25">
      <c r="H706">
        <f>IF(B706="","",MAX(H$1:H705)+1)</f>
      </c>
    </row>
    <row r="707" ht="11.25">
      <c r="H707">
        <f>IF(B707="","",MAX(H$1:H706)+1)</f>
      </c>
    </row>
    <row r="708" ht="11.25">
      <c r="H708">
        <f>IF(B708="","",MAX(H$1:H707)+1)</f>
      </c>
    </row>
    <row r="709" ht="11.25">
      <c r="H709">
        <f>IF(B709="","",MAX(H$1:H708)+1)</f>
      </c>
    </row>
    <row r="710" ht="11.25">
      <c r="H710">
        <f>IF(B710="","",MAX(H$1:H709)+1)</f>
      </c>
    </row>
    <row r="711" ht="11.25">
      <c r="H711">
        <f>IF(B711="","",MAX(H$1:H710)+1)</f>
      </c>
    </row>
    <row r="712" ht="11.25">
      <c r="H712">
        <f>IF(B712="","",MAX(H$1:H711)+1)</f>
      </c>
    </row>
    <row r="713" ht="11.25">
      <c r="H713">
        <f>IF(B713="","",MAX(H$1:H712)+1)</f>
      </c>
    </row>
    <row r="714" ht="11.25">
      <c r="H714">
        <f>IF(B714="","",MAX(H$1:H713)+1)</f>
      </c>
    </row>
    <row r="715" ht="11.25">
      <c r="H715">
        <f>IF(B715="","",MAX(H$1:H714)+1)</f>
      </c>
    </row>
    <row r="716" ht="11.25">
      <c r="H716">
        <f>IF(B716="","",MAX(H$1:H715)+1)</f>
      </c>
    </row>
    <row r="717" ht="11.25">
      <c r="H717">
        <f>IF(B717="","",MAX(H$1:H716)+1)</f>
      </c>
    </row>
    <row r="718" ht="11.25">
      <c r="H718">
        <f>IF(B718="","",MAX(H$1:H717)+1)</f>
      </c>
    </row>
    <row r="719" ht="11.25">
      <c r="H719">
        <f>IF(B719="","",MAX(H$1:H718)+1)</f>
      </c>
    </row>
    <row r="720" ht="11.25">
      <c r="H720">
        <f>IF(B720="","",MAX(H$1:H719)+1)</f>
      </c>
    </row>
    <row r="721" ht="11.25">
      <c r="H721">
        <f>IF(B721="","",MAX(H$1:H720)+1)</f>
      </c>
    </row>
    <row r="722" ht="11.25">
      <c r="H722">
        <f>IF(B722="","",MAX(H$1:H721)+1)</f>
      </c>
    </row>
    <row r="723" ht="11.25">
      <c r="H723">
        <f>IF(B723="","",MAX(H$1:H722)+1)</f>
      </c>
    </row>
    <row r="724" ht="11.25">
      <c r="H724">
        <f>IF(B724="","",MAX(H$1:H723)+1)</f>
      </c>
    </row>
    <row r="725" ht="11.25">
      <c r="H725">
        <f>IF(B725="","",MAX(H$1:H724)+1)</f>
      </c>
    </row>
    <row r="726" ht="11.25">
      <c r="H726">
        <f>IF(B726="","",MAX(H$1:H725)+1)</f>
      </c>
    </row>
    <row r="727" ht="11.25">
      <c r="H727">
        <f>IF(B727="","",MAX(H$1:H726)+1)</f>
      </c>
    </row>
    <row r="728" ht="11.25">
      <c r="H728">
        <f>IF(B728="","",MAX(H$1:H727)+1)</f>
      </c>
    </row>
    <row r="729" ht="11.25">
      <c r="H729">
        <f>IF(B729="","",MAX(H$1:H728)+1)</f>
      </c>
    </row>
    <row r="730" ht="11.25">
      <c r="H730">
        <f>IF(B730="","",MAX(H$1:H729)+1)</f>
      </c>
    </row>
    <row r="731" ht="11.25">
      <c r="H731">
        <f>IF(B731="","",MAX(H$1:H730)+1)</f>
      </c>
    </row>
    <row r="732" ht="11.25">
      <c r="H732">
        <f>IF(B732="","",MAX(H$1:H731)+1)</f>
      </c>
    </row>
    <row r="733" ht="11.25">
      <c r="H733">
        <f>IF(B733="","",MAX(H$1:H732)+1)</f>
      </c>
    </row>
    <row r="734" ht="11.25">
      <c r="H734">
        <f>IF(B734="","",MAX(H$1:H733)+1)</f>
      </c>
    </row>
    <row r="735" ht="11.25">
      <c r="H735">
        <f>IF(B735="","",MAX(H$1:H734)+1)</f>
      </c>
    </row>
    <row r="736" ht="11.25">
      <c r="H736">
        <f>IF(B736="","",MAX(H$1:H735)+1)</f>
      </c>
    </row>
    <row r="737" ht="11.25">
      <c r="H737">
        <f>IF(B737="","",MAX(H$1:H736)+1)</f>
      </c>
    </row>
    <row r="738" ht="11.25">
      <c r="H738">
        <f>IF(B738="","",MAX(H$1:H737)+1)</f>
      </c>
    </row>
    <row r="739" ht="11.25">
      <c r="H739">
        <f>IF(B739="","",MAX(H$1:H738)+1)</f>
      </c>
    </row>
    <row r="740" ht="11.25">
      <c r="H740">
        <f>IF(B740="","",MAX(H$1:H739)+1)</f>
      </c>
    </row>
    <row r="741" ht="11.25">
      <c r="H741">
        <f>IF(B741="","",MAX(H$1:H740)+1)</f>
      </c>
    </row>
    <row r="742" ht="11.25">
      <c r="H742">
        <f>IF(B742="","",MAX(H$1:H741)+1)</f>
      </c>
    </row>
    <row r="743" ht="11.25">
      <c r="H743">
        <f>IF(B743="","",MAX(H$1:H742)+1)</f>
      </c>
    </row>
    <row r="744" ht="11.25">
      <c r="H744">
        <f>IF(B744="","",MAX(H$1:H743)+1)</f>
      </c>
    </row>
    <row r="745" ht="11.25">
      <c r="H745">
        <f>IF(B745="","",MAX(H$1:H744)+1)</f>
      </c>
    </row>
    <row r="746" ht="11.25">
      <c r="H746">
        <f>IF(B746="","",MAX(H$1:H745)+1)</f>
      </c>
    </row>
    <row r="747" ht="11.25">
      <c r="H747">
        <f>IF(B747="","",MAX(H$1:H746)+1)</f>
      </c>
    </row>
    <row r="748" ht="11.25">
      <c r="H748">
        <f>IF(B748="","",MAX(H$1:H747)+1)</f>
      </c>
    </row>
    <row r="749" ht="11.25">
      <c r="H749">
        <f>IF(B749="","",MAX(H$1:H748)+1)</f>
      </c>
    </row>
    <row r="750" ht="11.25">
      <c r="H750">
        <f>IF(B750="","",MAX(H$1:H749)+1)</f>
      </c>
    </row>
    <row r="751" ht="11.25">
      <c r="H751">
        <f>IF(B751="","",MAX(H$1:H750)+1)</f>
      </c>
    </row>
    <row r="752" ht="11.25">
      <c r="H752">
        <f>IF(B752="","",MAX(H$1:H751)+1)</f>
      </c>
    </row>
    <row r="753" ht="11.25">
      <c r="H753">
        <f>IF(B753="","",MAX(H$1:H752)+1)</f>
      </c>
    </row>
    <row r="754" ht="11.25">
      <c r="H754">
        <f>IF(B754="","",MAX(H$1:H753)+1)</f>
      </c>
    </row>
    <row r="755" ht="11.25">
      <c r="H755">
        <f>IF(B755="","",MAX(H$1:H754)+1)</f>
      </c>
    </row>
    <row r="756" ht="11.25">
      <c r="H756">
        <f>IF(B756="","",MAX(H$1:H755)+1)</f>
      </c>
    </row>
    <row r="757" ht="11.25">
      <c r="H757">
        <f>IF(B757="","",MAX(H$1:H756)+1)</f>
      </c>
    </row>
    <row r="758" ht="11.25">
      <c r="H758">
        <f>IF(B758="","",MAX(H$1:H757)+1)</f>
      </c>
    </row>
    <row r="759" ht="11.25">
      <c r="H759">
        <f>IF(B759="","",MAX(H$1:H758)+1)</f>
      </c>
    </row>
    <row r="760" ht="11.25">
      <c r="H760">
        <f>IF(B760="","",MAX(H$1:H759)+1)</f>
      </c>
    </row>
    <row r="761" ht="11.25">
      <c r="H761">
        <f>IF(B761="","",MAX(H$1:H760)+1)</f>
      </c>
    </row>
    <row r="762" ht="11.25">
      <c r="H762">
        <f>IF(B762="","",MAX(H$1:H761)+1)</f>
      </c>
    </row>
    <row r="763" ht="11.25">
      <c r="H763">
        <f>IF(B763="","",MAX(H$1:H762)+1)</f>
      </c>
    </row>
    <row r="764" ht="11.25">
      <c r="H764">
        <f>IF(B764="","",MAX(H$1:H763)+1)</f>
      </c>
    </row>
    <row r="765" ht="11.25">
      <c r="H765">
        <f>IF(B765="","",MAX(H$1:H764)+1)</f>
      </c>
    </row>
    <row r="766" ht="11.25">
      <c r="H766">
        <f>IF(B766="","",MAX(H$1:H765)+1)</f>
      </c>
    </row>
    <row r="767" ht="11.25">
      <c r="H767">
        <f>IF(B767="","",MAX(H$1:H766)+1)</f>
      </c>
    </row>
    <row r="768" ht="11.25">
      <c r="H768">
        <f>IF(B768="","",MAX(H$1:H767)+1)</f>
      </c>
    </row>
    <row r="769" ht="11.25">
      <c r="H769">
        <f>IF(B769="","",MAX(H$1:H768)+1)</f>
      </c>
    </row>
    <row r="770" ht="11.25">
      <c r="H770">
        <f>IF(B770="","",MAX(H$1:H769)+1)</f>
      </c>
    </row>
    <row r="771" ht="11.25">
      <c r="H771">
        <f>IF(B771="","",MAX(H$1:H770)+1)</f>
      </c>
    </row>
    <row r="772" ht="11.25">
      <c r="H772">
        <f>IF(B772="","",MAX(H$1:H771)+1)</f>
      </c>
    </row>
    <row r="773" ht="11.25">
      <c r="H773">
        <f>IF(B773="","",MAX(H$1:H772)+1)</f>
      </c>
    </row>
    <row r="774" ht="11.25">
      <c r="H774">
        <f>IF(B774="","",MAX(H$1:H773)+1)</f>
      </c>
    </row>
    <row r="775" ht="11.25">
      <c r="H775">
        <f>IF(B775="","",MAX(H$1:H774)+1)</f>
      </c>
    </row>
    <row r="776" ht="11.25">
      <c r="H776">
        <f>IF(B776="","",MAX(H$1:H775)+1)</f>
      </c>
    </row>
    <row r="777" ht="11.25">
      <c r="H777">
        <f>IF(B777="","",MAX(H$1:H776)+1)</f>
      </c>
    </row>
    <row r="778" ht="11.25">
      <c r="H778">
        <f>IF(B778="","",MAX(H$1:H777)+1)</f>
      </c>
    </row>
    <row r="779" ht="11.25">
      <c r="H779">
        <f>IF(B779="","",MAX(H$1:H778)+1)</f>
      </c>
    </row>
    <row r="780" ht="11.25">
      <c r="H780">
        <f>IF(B780="","",MAX(H$1:H779)+1)</f>
      </c>
    </row>
    <row r="781" ht="11.25">
      <c r="H781">
        <f>IF(B781="","",MAX(H$1:H780)+1)</f>
      </c>
    </row>
    <row r="782" ht="11.25">
      <c r="H782">
        <f>IF(B782="","",MAX(H$1:H781)+1)</f>
      </c>
    </row>
    <row r="783" ht="11.25">
      <c r="H783">
        <f>IF(B783="","",MAX(H$1:H782)+1)</f>
      </c>
    </row>
    <row r="784" ht="11.25">
      <c r="H784">
        <f>IF(B784="","",MAX(H$1:H783)+1)</f>
      </c>
    </row>
    <row r="785" ht="11.25">
      <c r="H785">
        <f>IF(B785="","",MAX(H$1:H784)+1)</f>
      </c>
    </row>
    <row r="786" ht="11.25">
      <c r="H786">
        <f>IF(B786="","",MAX(H$1:H785)+1)</f>
      </c>
    </row>
    <row r="787" ht="11.25">
      <c r="H787">
        <f>IF(B787="","",MAX(H$1:H786)+1)</f>
      </c>
    </row>
    <row r="788" ht="11.25">
      <c r="H788">
        <f>IF(B788="","",MAX(H$1:H787)+1)</f>
      </c>
    </row>
    <row r="789" ht="11.25">
      <c r="H789">
        <f>IF(B789="","",MAX(H$1:H788)+1)</f>
      </c>
    </row>
    <row r="790" ht="11.25">
      <c r="H790">
        <f>IF(B790="","",MAX(H$1:H789)+1)</f>
      </c>
    </row>
    <row r="791" ht="11.25">
      <c r="H791">
        <f>IF(B791="","",MAX(H$1:H790)+1)</f>
      </c>
    </row>
    <row r="792" ht="11.25">
      <c r="H792">
        <f>IF(B792="","",MAX(H$1:H791)+1)</f>
      </c>
    </row>
    <row r="793" ht="11.25">
      <c r="H793">
        <f>IF(B793="","",MAX(H$1:H792)+1)</f>
      </c>
    </row>
    <row r="794" ht="11.25">
      <c r="H794">
        <f>IF(B794="","",MAX(H$1:H793)+1)</f>
      </c>
    </row>
    <row r="795" ht="11.25">
      <c r="H795">
        <f>IF(B795="","",MAX(H$1:H794)+1)</f>
      </c>
    </row>
    <row r="796" ht="11.25">
      <c r="H796">
        <f>IF(B796="","",MAX(H$1:H795)+1)</f>
      </c>
    </row>
    <row r="797" ht="11.25">
      <c r="H797">
        <f>IF(B797="","",MAX(H$1:H796)+1)</f>
      </c>
    </row>
    <row r="798" ht="11.25">
      <c r="H798">
        <f>IF(B798="","",MAX(H$1:H797)+1)</f>
      </c>
    </row>
    <row r="799" ht="11.25">
      <c r="H799">
        <f>IF(B799="","",MAX(H$1:H798)+1)</f>
      </c>
    </row>
    <row r="800" ht="11.25">
      <c r="H800">
        <f>IF(B800="","",MAX(H$1:H799)+1)</f>
      </c>
    </row>
    <row r="801" ht="11.25">
      <c r="H801">
        <f>IF(B801="","",MAX(H$1:H800)+1)</f>
      </c>
    </row>
    <row r="802" ht="11.25">
      <c r="H802">
        <f>IF(B802="","",MAX(H$1:H801)+1)</f>
      </c>
    </row>
    <row r="803" ht="11.25">
      <c r="H803">
        <f>IF(B803="","",MAX(H$1:H802)+1)</f>
      </c>
    </row>
    <row r="804" ht="11.25">
      <c r="H804">
        <f>IF(B804="","",MAX(H$1:H803)+1)</f>
      </c>
    </row>
    <row r="805" ht="11.25">
      <c r="H805">
        <f>IF(B805="","",MAX(H$1:H804)+1)</f>
      </c>
    </row>
    <row r="806" ht="11.25">
      <c r="H806">
        <f>IF(B806="","",MAX(H$1:H805)+1)</f>
      </c>
    </row>
    <row r="807" ht="11.25">
      <c r="H807">
        <f>IF(B807="","",MAX(H$1:H806)+1)</f>
      </c>
    </row>
    <row r="808" ht="11.25">
      <c r="H808">
        <f>IF(B808="","",MAX(H$1:H807)+1)</f>
      </c>
    </row>
    <row r="809" ht="11.25">
      <c r="H809">
        <f>IF(B809="","",MAX(H$1:H808)+1)</f>
      </c>
    </row>
    <row r="810" ht="11.25">
      <c r="H810">
        <f>IF(B810="","",MAX(H$1:H809)+1)</f>
      </c>
    </row>
    <row r="811" ht="11.25">
      <c r="H811">
        <f>IF(B811="","",MAX(H$1:H810)+1)</f>
      </c>
    </row>
    <row r="812" ht="11.25">
      <c r="H812">
        <f>IF(B812="","",MAX(H$1:H811)+1)</f>
      </c>
    </row>
    <row r="813" ht="11.25">
      <c r="H813">
        <f>IF(B813="","",MAX(H$1:H812)+1)</f>
      </c>
    </row>
    <row r="814" ht="11.25">
      <c r="H814">
        <f>IF(B814="","",MAX(H$1:H813)+1)</f>
      </c>
    </row>
    <row r="815" ht="11.25">
      <c r="H815">
        <f>IF(B815="","",MAX(H$1:H814)+1)</f>
      </c>
    </row>
    <row r="816" ht="11.25">
      <c r="H816">
        <f>IF(B816="","",MAX(H$1:H815)+1)</f>
      </c>
    </row>
    <row r="817" ht="11.25">
      <c r="H817">
        <f>IF(B817="","",MAX(H$1:H816)+1)</f>
      </c>
    </row>
    <row r="818" ht="11.25">
      <c r="H818">
        <f>IF(B818="","",MAX(H$1:H817)+1)</f>
      </c>
    </row>
    <row r="819" ht="11.25">
      <c r="H819">
        <f>IF(B819="","",MAX(H$1:H818)+1)</f>
      </c>
    </row>
    <row r="820" ht="11.25">
      <c r="H820">
        <f>IF(B820="","",MAX(H$1:H819)+1)</f>
      </c>
    </row>
    <row r="821" ht="11.25">
      <c r="H821">
        <f>IF(B821="","",MAX(H$1:H820)+1)</f>
      </c>
    </row>
    <row r="822" ht="11.25">
      <c r="H822">
        <f>IF(B822="","",MAX(H$1:H821)+1)</f>
      </c>
    </row>
    <row r="823" ht="11.25">
      <c r="H823">
        <f>IF(B823="","",MAX(H$1:H822)+1)</f>
      </c>
    </row>
    <row r="824" ht="11.25">
      <c r="H824">
        <f>IF(B824="","",MAX(H$1:H823)+1)</f>
      </c>
    </row>
    <row r="825" ht="11.25">
      <c r="H825">
        <f>IF(B825="","",MAX(H$1:H824)+1)</f>
      </c>
    </row>
    <row r="826" ht="11.25">
      <c r="H826">
        <f>IF(B826="","",MAX(H$1:H825)+1)</f>
      </c>
    </row>
    <row r="827" ht="11.25">
      <c r="H827">
        <f>IF(B827="","",MAX(H$1:H826)+1)</f>
      </c>
    </row>
    <row r="828" ht="11.25">
      <c r="H828">
        <f>IF(B828="","",MAX(H$1:H827)+1)</f>
      </c>
    </row>
    <row r="829" ht="11.25">
      <c r="H829">
        <f>IF(B829="","",MAX(H$1:H828)+1)</f>
      </c>
    </row>
    <row r="830" ht="11.25">
      <c r="H830">
        <f>IF(B830="","",MAX(H$1:H829)+1)</f>
      </c>
    </row>
    <row r="831" ht="11.25">
      <c r="H831">
        <f>IF(B831="","",MAX(H$1:H830)+1)</f>
      </c>
    </row>
    <row r="832" ht="11.25">
      <c r="H832">
        <f>IF(B832="","",MAX(H$1:H831)+1)</f>
      </c>
    </row>
    <row r="833" ht="11.25">
      <c r="H833">
        <f>IF(B833="","",MAX(H$1:H832)+1)</f>
      </c>
    </row>
    <row r="834" ht="11.25">
      <c r="H834">
        <f>IF(B834="","",MAX(H$1:H833)+1)</f>
      </c>
    </row>
    <row r="835" ht="11.25">
      <c r="H835">
        <f>IF(B835="","",MAX(H$1:H834)+1)</f>
      </c>
    </row>
    <row r="836" ht="11.25">
      <c r="H836">
        <f>IF(B836="","",MAX(H$1:H835)+1)</f>
      </c>
    </row>
    <row r="837" ht="11.25">
      <c r="H837">
        <f>IF(B837="","",MAX(H$1:H836)+1)</f>
      </c>
    </row>
    <row r="838" ht="11.25">
      <c r="H838">
        <f>IF(B838="","",MAX(H$1:H837)+1)</f>
      </c>
    </row>
    <row r="839" ht="11.25">
      <c r="H839">
        <f>IF(B839="","",MAX(H$1:H838)+1)</f>
      </c>
    </row>
    <row r="840" ht="11.25">
      <c r="H840">
        <f>IF(B840="","",MAX(H$1:H839)+1)</f>
      </c>
    </row>
    <row r="841" ht="11.25">
      <c r="H841">
        <f>IF(B841="","",MAX(H$1:H840)+1)</f>
      </c>
    </row>
    <row r="842" ht="11.25">
      <c r="H842">
        <f>IF(B842="","",MAX(H$1:H841)+1)</f>
      </c>
    </row>
    <row r="843" ht="11.25">
      <c r="H843">
        <f>IF(B843="","",MAX(H$1:H842)+1)</f>
      </c>
    </row>
    <row r="844" ht="11.25">
      <c r="H844">
        <f>IF(B844="","",MAX(H$1:H843)+1)</f>
      </c>
    </row>
    <row r="845" ht="11.25">
      <c r="H845">
        <f>IF(B845="","",MAX(H$1:H844)+1)</f>
      </c>
    </row>
    <row r="846" ht="11.25">
      <c r="H846">
        <f>IF(B846="","",MAX(H$1:H845)+1)</f>
      </c>
    </row>
    <row r="847" ht="11.25">
      <c r="H847">
        <f>IF(B847="","",MAX(H$1:H846)+1)</f>
      </c>
    </row>
    <row r="848" ht="11.25">
      <c r="H848">
        <f>IF(B848="","",MAX(H$1:H847)+1)</f>
      </c>
    </row>
    <row r="849" ht="11.25">
      <c r="H849">
        <f>IF(B849="","",MAX(H$1:H848)+1)</f>
      </c>
    </row>
    <row r="850" ht="11.25">
      <c r="H850">
        <f>IF(B850="","",MAX(H$1:H849)+1)</f>
      </c>
    </row>
    <row r="851" ht="11.25">
      <c r="H851">
        <f>IF(B851="","",MAX(H$1:H850)+1)</f>
      </c>
    </row>
    <row r="852" ht="11.25">
      <c r="H852">
        <f>IF(B852="","",MAX(H$1:H851)+1)</f>
      </c>
    </row>
    <row r="853" ht="11.25">
      <c r="H853">
        <f>IF(B853="","",MAX(H$1:H852)+1)</f>
      </c>
    </row>
    <row r="854" ht="11.25">
      <c r="H854">
        <f>IF(B854="","",MAX(H$1:H853)+1)</f>
      </c>
    </row>
    <row r="855" ht="11.25">
      <c r="H855">
        <f>IF(B855="","",MAX(H$1:H854)+1)</f>
      </c>
    </row>
    <row r="856" ht="11.25">
      <c r="H856">
        <f>IF(B856="","",MAX(H$1:H855)+1)</f>
      </c>
    </row>
    <row r="857" ht="11.25">
      <c r="H857">
        <f>IF(B857="","",MAX(H$1:H856)+1)</f>
      </c>
    </row>
    <row r="858" ht="11.25">
      <c r="H858">
        <f>IF(B858="","",MAX(H$1:H857)+1)</f>
      </c>
    </row>
    <row r="859" ht="11.25">
      <c r="H859">
        <f>IF(B859="","",MAX(H$1:H858)+1)</f>
      </c>
    </row>
    <row r="860" ht="11.25">
      <c r="H860">
        <f>IF(B860="","",MAX(H$1:H859)+1)</f>
      </c>
    </row>
    <row r="861" ht="11.25">
      <c r="H861">
        <f>IF(B861="","",MAX(H$1:H860)+1)</f>
      </c>
    </row>
    <row r="862" ht="11.25">
      <c r="H862">
        <f>IF(B862="","",MAX(H$1:H861)+1)</f>
      </c>
    </row>
    <row r="863" ht="11.25">
      <c r="H863">
        <f>IF(B863="","",MAX(H$1:H862)+1)</f>
      </c>
    </row>
    <row r="864" ht="11.25">
      <c r="H864">
        <f>IF(B864="","",MAX(H$1:H863)+1)</f>
      </c>
    </row>
    <row r="865" ht="11.25">
      <c r="H865">
        <f>IF(B865="","",MAX(H$1:H864)+1)</f>
      </c>
    </row>
    <row r="866" ht="11.25">
      <c r="H866">
        <f>IF(B866="","",MAX(H$1:H865)+1)</f>
      </c>
    </row>
    <row r="867" ht="11.25">
      <c r="H867">
        <f>IF(B867="","",MAX(H$1:H866)+1)</f>
      </c>
    </row>
    <row r="868" ht="11.25">
      <c r="H868">
        <f>IF(B868="","",MAX(H$1:H867)+1)</f>
      </c>
    </row>
    <row r="869" ht="11.25">
      <c r="H869">
        <f>IF(B869="","",MAX(H$1:H868)+1)</f>
      </c>
    </row>
    <row r="870" ht="11.25">
      <c r="H870">
        <f>IF(B870="","",MAX(H$1:H869)+1)</f>
      </c>
    </row>
    <row r="871" ht="11.25">
      <c r="H871">
        <f>IF(B871="","",MAX(H$1:H870)+1)</f>
      </c>
    </row>
    <row r="872" ht="11.25">
      <c r="H872">
        <f>IF(B872="","",MAX(H$1:H871)+1)</f>
      </c>
    </row>
    <row r="873" ht="11.25">
      <c r="H873">
        <f>IF(B873="","",MAX(H$1:H872)+1)</f>
      </c>
    </row>
    <row r="874" ht="11.25">
      <c r="H874">
        <f>IF(B874="","",MAX(H$1:H873)+1)</f>
      </c>
    </row>
    <row r="875" ht="11.25">
      <c r="H875">
        <f>IF(B875="","",MAX(H$1:H874)+1)</f>
      </c>
    </row>
    <row r="876" ht="11.25">
      <c r="H876">
        <f>IF(B876="","",MAX(H$1:H875)+1)</f>
      </c>
    </row>
    <row r="877" ht="11.25">
      <c r="H877">
        <f>IF(B877="","",MAX(H$1:H876)+1)</f>
      </c>
    </row>
    <row r="878" ht="11.25">
      <c r="H878">
        <f>IF(B878="","",MAX(H$1:H877)+1)</f>
      </c>
    </row>
    <row r="879" ht="11.25">
      <c r="H879">
        <f>IF(B879="","",MAX(H$1:H878)+1)</f>
      </c>
    </row>
    <row r="880" ht="11.25">
      <c r="H880">
        <f>IF(B880="","",MAX(H$1:H879)+1)</f>
      </c>
    </row>
    <row r="881" ht="11.25">
      <c r="H881">
        <f>IF(B881="","",MAX(H$1:H880)+1)</f>
      </c>
    </row>
    <row r="882" ht="11.25">
      <c r="H882">
        <f>IF(B882="","",MAX(H$1:H881)+1)</f>
      </c>
    </row>
    <row r="883" ht="11.25">
      <c r="H883">
        <f>IF(B883="","",MAX(H$1:H882)+1)</f>
      </c>
    </row>
    <row r="884" ht="11.25">
      <c r="H884">
        <f>IF(B884="","",MAX(H$1:H883)+1)</f>
      </c>
    </row>
    <row r="885" ht="11.25">
      <c r="H885">
        <f>IF(B885="","",MAX(H$1:H884)+1)</f>
      </c>
    </row>
    <row r="886" ht="11.25">
      <c r="H886">
        <f>IF(B886="","",MAX(H$1:H885)+1)</f>
      </c>
    </row>
    <row r="887" ht="11.25">
      <c r="H887">
        <f>IF(B887="","",MAX(H$1:H886)+1)</f>
      </c>
    </row>
    <row r="888" ht="11.25">
      <c r="H888">
        <f>IF(B888="","",MAX(H$1:H887)+1)</f>
      </c>
    </row>
    <row r="889" ht="11.25">
      <c r="H889">
        <f>IF(B889="","",MAX(H$1:H888)+1)</f>
      </c>
    </row>
    <row r="890" ht="11.25">
      <c r="H890">
        <f>IF(B890="","",MAX(H$1:H889)+1)</f>
      </c>
    </row>
    <row r="891" ht="11.25">
      <c r="H891">
        <f>IF(B891="","",MAX(H$1:H890)+1)</f>
      </c>
    </row>
    <row r="892" ht="11.25">
      <c r="H892">
        <f>IF(B892="","",MAX(H$1:H891)+1)</f>
      </c>
    </row>
    <row r="893" ht="11.25">
      <c r="H893">
        <f>IF(B893="","",MAX(H$1:H892)+1)</f>
      </c>
    </row>
    <row r="894" ht="11.25">
      <c r="H894">
        <f>IF(B894="","",MAX(H$1:H893)+1)</f>
      </c>
    </row>
    <row r="895" ht="11.25">
      <c r="H895">
        <f>IF(B895="","",MAX(H$1:H894)+1)</f>
      </c>
    </row>
    <row r="896" ht="11.25">
      <c r="H896">
        <f>IF(B896="","",MAX(H$1:H895)+1)</f>
      </c>
    </row>
    <row r="897" ht="11.25">
      <c r="H897">
        <f>IF(B897="","",MAX(H$1:H896)+1)</f>
      </c>
    </row>
    <row r="898" ht="11.25">
      <c r="H898">
        <f>IF(B898="","",MAX(H$1:H897)+1)</f>
      </c>
    </row>
    <row r="899" ht="11.25">
      <c r="H899">
        <f>IF(B899="","",MAX(H$1:H898)+1)</f>
      </c>
    </row>
    <row r="900" ht="11.25">
      <c r="H900">
        <f>IF(B900="","",MAX(H$1:H899)+1)</f>
      </c>
    </row>
    <row r="901" ht="11.25">
      <c r="H901">
        <f>IF(B901="","",MAX(H$1:H900)+1)</f>
      </c>
    </row>
    <row r="902" ht="11.25">
      <c r="H902">
        <f>IF(B902="","",MAX(H$1:H901)+1)</f>
      </c>
    </row>
    <row r="903" ht="11.25">
      <c r="H903">
        <f>IF(B903="","",MAX(H$1:H902)+1)</f>
      </c>
    </row>
    <row r="904" ht="11.25">
      <c r="H904">
        <f>IF(B904="","",MAX(H$1:H903)+1)</f>
      </c>
    </row>
    <row r="905" ht="11.25">
      <c r="H905">
        <f>IF(B905="","",MAX(H$1:H904)+1)</f>
      </c>
    </row>
    <row r="906" ht="11.25">
      <c r="H906">
        <f>IF(B906="","",MAX(H$1:H905)+1)</f>
      </c>
    </row>
    <row r="907" ht="11.25">
      <c r="H907">
        <f>IF(B907="","",MAX(H$1:H906)+1)</f>
      </c>
    </row>
    <row r="908" ht="11.25">
      <c r="H908">
        <f>IF(B908="","",MAX(H$1:H907)+1)</f>
      </c>
    </row>
    <row r="909" ht="11.25">
      <c r="H909">
        <f>IF(B909="","",MAX(H$1:H908)+1)</f>
      </c>
    </row>
    <row r="910" ht="11.25">
      <c r="H910">
        <f>IF(B910="","",MAX(H$1:H909)+1)</f>
      </c>
    </row>
    <row r="911" ht="11.25">
      <c r="H911">
        <f>IF(B911="","",MAX(H$1:H910)+1)</f>
      </c>
    </row>
    <row r="912" ht="11.25">
      <c r="H912">
        <f>IF(B912="","",MAX(H$1:H911)+1)</f>
      </c>
    </row>
    <row r="913" ht="11.25">
      <c r="H913">
        <f>IF(B913="","",MAX(H$1:H912)+1)</f>
      </c>
    </row>
    <row r="914" ht="11.25">
      <c r="H914">
        <f>IF(B914="","",MAX(H$1:H913)+1)</f>
      </c>
    </row>
    <row r="915" ht="11.25">
      <c r="H915">
        <f>IF(B915="","",MAX(H$1:H914)+1)</f>
      </c>
    </row>
    <row r="916" ht="11.25">
      <c r="H916">
        <f>IF(B916="","",MAX(H$1:H915)+1)</f>
      </c>
    </row>
    <row r="917" ht="11.25">
      <c r="H917">
        <f>IF(B917="","",MAX(H$1:H916)+1)</f>
      </c>
    </row>
    <row r="918" ht="11.25">
      <c r="H918">
        <f>IF(B918="","",MAX(H$1:H917)+1)</f>
      </c>
    </row>
    <row r="919" ht="11.25">
      <c r="H919">
        <f>IF(B919="","",MAX(H$1:H918)+1)</f>
      </c>
    </row>
    <row r="920" ht="11.25">
      <c r="H920">
        <f>IF(B920="","",MAX(H$1:H919)+1)</f>
      </c>
    </row>
    <row r="921" ht="11.25">
      <c r="H921">
        <f>IF(B921="","",MAX(H$1:H920)+1)</f>
      </c>
    </row>
    <row r="922" ht="11.25">
      <c r="H922">
        <f>IF(B922="","",MAX(H$1:H921)+1)</f>
      </c>
    </row>
    <row r="923" ht="11.25">
      <c r="H923">
        <f>IF(B923="","",MAX(H$1:H922)+1)</f>
      </c>
    </row>
    <row r="924" ht="11.25">
      <c r="H924">
        <f>IF(B924="","",MAX(H$1:H923)+1)</f>
      </c>
    </row>
    <row r="925" ht="11.25">
      <c r="H925">
        <f>IF(B925="","",MAX(H$1:H924)+1)</f>
      </c>
    </row>
    <row r="926" ht="11.25">
      <c r="H926">
        <f>IF(B926="","",MAX(H$1:H925)+1)</f>
      </c>
    </row>
    <row r="927" ht="11.25">
      <c r="H927">
        <f>IF(B927="","",MAX(H$1:H926)+1)</f>
      </c>
    </row>
    <row r="928" ht="11.25">
      <c r="H928">
        <f>IF(B928="","",MAX(H$1:H927)+1)</f>
      </c>
    </row>
    <row r="929" ht="11.25">
      <c r="H929">
        <f>IF(B929="","",MAX(H$1:H928)+1)</f>
      </c>
    </row>
    <row r="930" ht="11.25">
      <c r="H930">
        <f>IF(B930="","",MAX(H$1:H929)+1)</f>
      </c>
    </row>
    <row r="931" ht="11.25">
      <c r="H931">
        <f>IF(B931="","",MAX(H$1:H930)+1)</f>
      </c>
    </row>
    <row r="932" ht="11.25">
      <c r="H932">
        <f>IF(B932="","",MAX(H$1:H931)+1)</f>
      </c>
    </row>
    <row r="933" ht="11.25">
      <c r="H933">
        <f>IF(B933="","",MAX(H$1:H932)+1)</f>
      </c>
    </row>
    <row r="934" ht="11.25">
      <c r="H934">
        <f>IF(B934="","",MAX(H$1:H933)+1)</f>
      </c>
    </row>
    <row r="935" ht="11.25">
      <c r="H935">
        <f>IF(B935="","",MAX(H$1:H934)+1)</f>
      </c>
    </row>
    <row r="936" ht="11.25">
      <c r="H936">
        <f>IF(B936="","",MAX(H$1:H935)+1)</f>
      </c>
    </row>
    <row r="937" ht="11.25">
      <c r="H937">
        <f>IF(B937="","",MAX(H$1:H936)+1)</f>
      </c>
    </row>
    <row r="938" ht="11.25">
      <c r="H938">
        <f>IF(B938="","",MAX(H$1:H937)+1)</f>
      </c>
    </row>
    <row r="939" ht="11.25">
      <c r="H939">
        <f>IF(B939="","",MAX(H$1:H938)+1)</f>
      </c>
    </row>
    <row r="940" ht="11.25">
      <c r="H940">
        <f>IF(B940="","",MAX(H$1:H939)+1)</f>
      </c>
    </row>
    <row r="941" ht="11.25">
      <c r="H941">
        <f>IF(B941="","",MAX(H$1:H940)+1)</f>
      </c>
    </row>
    <row r="942" ht="11.25">
      <c r="H942">
        <f>IF(B942="","",MAX(H$1:H941)+1)</f>
      </c>
    </row>
    <row r="943" ht="11.25">
      <c r="H943">
        <f>IF(B943="","",MAX(H$1:H942)+1)</f>
      </c>
    </row>
    <row r="944" ht="11.25">
      <c r="H944">
        <f>IF(B944="","",MAX(H$1:H943)+1)</f>
      </c>
    </row>
    <row r="945" ht="11.25">
      <c r="H945">
        <f>IF(B945="","",MAX(H$1:H944)+1)</f>
      </c>
    </row>
    <row r="946" ht="11.25">
      <c r="H946">
        <f>IF(B946="","",MAX(H$1:H945)+1)</f>
      </c>
    </row>
    <row r="947" ht="11.25">
      <c r="H947">
        <f>IF(B947="","",MAX(H$1:H946)+1)</f>
      </c>
    </row>
    <row r="948" ht="11.25">
      <c r="H948">
        <f>IF(B948="","",MAX(H$1:H947)+1)</f>
      </c>
    </row>
    <row r="949" ht="11.25">
      <c r="H949">
        <f>IF(B949="","",MAX(H$1:H948)+1)</f>
      </c>
    </row>
    <row r="950" ht="11.25">
      <c r="H950">
        <f>IF(B950="","",MAX(H$1:H949)+1)</f>
      </c>
    </row>
    <row r="951" ht="11.25">
      <c r="H951">
        <f>IF(B951="","",MAX(H$1:H950)+1)</f>
      </c>
    </row>
    <row r="952" ht="11.25">
      <c r="H952">
        <f>IF(B952="","",MAX(H$1:H951)+1)</f>
      </c>
    </row>
    <row r="953" ht="11.25">
      <c r="H953">
        <f>IF(B953="","",MAX(H$1:H952)+1)</f>
      </c>
    </row>
    <row r="954" ht="11.25">
      <c r="H954">
        <f>IF(B954="","",MAX(H$1:H953)+1)</f>
      </c>
    </row>
    <row r="955" ht="11.25">
      <c r="H955">
        <f>IF(B955="","",MAX(H$1:H954)+1)</f>
      </c>
    </row>
    <row r="956" ht="11.25">
      <c r="H956">
        <f>IF(B956="","",MAX(H$1:H955)+1)</f>
      </c>
    </row>
    <row r="957" ht="11.25">
      <c r="H957">
        <f>IF(B957="","",MAX(H$1:H956)+1)</f>
      </c>
    </row>
    <row r="958" ht="11.25">
      <c r="H958">
        <f>IF(B958="","",MAX(H$1:H957)+1)</f>
      </c>
    </row>
    <row r="959" ht="11.25">
      <c r="H959">
        <f>IF(B959="","",MAX(H$1:H958)+1)</f>
      </c>
    </row>
    <row r="960" ht="11.25">
      <c r="H960">
        <f>IF(B960="","",MAX(H$1:H959)+1)</f>
      </c>
    </row>
    <row r="961" ht="11.25">
      <c r="H961">
        <f>IF(B961="","",MAX(H$1:H960)+1)</f>
      </c>
    </row>
    <row r="962" ht="11.25">
      <c r="H962">
        <f>IF(B962="","",MAX(H$1:H961)+1)</f>
      </c>
    </row>
    <row r="963" ht="11.25">
      <c r="H963">
        <f>IF(B963="","",MAX(H$1:H962)+1)</f>
      </c>
    </row>
    <row r="964" ht="11.25">
      <c r="H964">
        <f>IF(B964="","",MAX(H$1:H963)+1)</f>
      </c>
    </row>
    <row r="965" ht="11.25">
      <c r="H965">
        <f>IF(B965="","",MAX(H$1:H964)+1)</f>
      </c>
    </row>
    <row r="966" ht="11.25">
      <c r="H966">
        <f>IF(B966="","",MAX(H$1:H965)+1)</f>
      </c>
    </row>
    <row r="967" ht="11.25">
      <c r="H967">
        <f>IF(B967="","",MAX(H$1:H966)+1)</f>
      </c>
    </row>
    <row r="968" ht="11.25">
      <c r="H968">
        <f>IF(B968="","",MAX(H$1:H967)+1)</f>
      </c>
    </row>
    <row r="969" ht="11.25">
      <c r="H969">
        <f>IF(B969="","",MAX(H$1:H968)+1)</f>
      </c>
    </row>
    <row r="970" ht="11.25">
      <c r="H970">
        <f>IF(B970="","",MAX(H$1:H969)+1)</f>
      </c>
    </row>
    <row r="971" ht="11.25">
      <c r="H971">
        <f>IF(B971="","",MAX(H$1:H970)+1)</f>
      </c>
    </row>
    <row r="972" ht="11.25">
      <c r="H972">
        <f>IF(B972="","",MAX(H$1:H971)+1)</f>
      </c>
    </row>
    <row r="973" ht="11.25">
      <c r="H973">
        <f>IF(B973="","",MAX(H$1:H972)+1)</f>
      </c>
    </row>
    <row r="974" ht="11.25">
      <c r="H974">
        <f>IF(B974="","",MAX(H$1:H973)+1)</f>
      </c>
    </row>
    <row r="975" ht="11.25">
      <c r="H975">
        <f>IF(B975="","",MAX(H$1:H974)+1)</f>
      </c>
    </row>
    <row r="976" ht="11.25">
      <c r="H976">
        <f>IF(B976="","",MAX(H$1:H975)+1)</f>
      </c>
    </row>
    <row r="977" ht="11.25">
      <c r="H977">
        <f>IF(B977="","",MAX(H$1:H976)+1)</f>
      </c>
    </row>
    <row r="978" ht="11.25">
      <c r="H978">
        <f>IF(B978="","",MAX(H$1:H977)+1)</f>
      </c>
    </row>
    <row r="979" ht="11.25">
      <c r="H979">
        <f>IF(B979="","",MAX(H$1:H978)+1)</f>
      </c>
    </row>
    <row r="980" ht="11.25">
      <c r="H980">
        <f>IF(B980="","",MAX(H$1:H979)+1)</f>
      </c>
    </row>
    <row r="981" ht="11.25">
      <c r="H981">
        <f>IF(B981="","",MAX(H$1:H980)+1)</f>
      </c>
    </row>
    <row r="982" ht="11.25">
      <c r="H982">
        <f>IF(B982="","",MAX(H$1:H981)+1)</f>
      </c>
    </row>
    <row r="983" ht="11.25">
      <c r="H983">
        <f>IF(B983="","",MAX(H$1:H982)+1)</f>
      </c>
    </row>
    <row r="984" ht="11.25">
      <c r="H984">
        <f>IF(B984="","",MAX(H$1:H983)+1)</f>
      </c>
    </row>
    <row r="985" ht="11.25">
      <c r="H985">
        <f>IF(B985="","",MAX(H$1:H984)+1)</f>
      </c>
    </row>
    <row r="986" ht="11.25">
      <c r="H986">
        <f>IF(B986="","",MAX(H$1:H985)+1)</f>
      </c>
    </row>
    <row r="987" ht="11.25">
      <c r="H987">
        <f>IF(B987="","",MAX(H$1:H986)+1)</f>
      </c>
    </row>
    <row r="988" ht="11.25">
      <c r="H988">
        <f>IF(B988="","",MAX(H$1:H987)+1)</f>
      </c>
    </row>
    <row r="989" ht="11.25">
      <c r="H989">
        <f>IF(B989="","",MAX(H$1:H988)+1)</f>
      </c>
    </row>
    <row r="990" ht="11.25">
      <c r="H990">
        <f>IF(B990="","",MAX(H$1:H989)+1)</f>
      </c>
    </row>
    <row r="991" ht="11.25">
      <c r="H991">
        <f>IF(B991="","",MAX(H$1:H990)+1)</f>
      </c>
    </row>
    <row r="992" ht="11.25">
      <c r="H992">
        <f>IF(B992="","",MAX(H$1:H991)+1)</f>
      </c>
    </row>
    <row r="993" ht="11.25">
      <c r="H993">
        <f>IF(B993="","",MAX(H$1:H992)+1)</f>
      </c>
    </row>
    <row r="994" ht="11.25">
      <c r="H994">
        <f>IF(B994="","",MAX(H$1:H993)+1)</f>
      </c>
    </row>
    <row r="995" ht="11.25">
      <c r="H995">
        <f>IF(B995="","",MAX(H$1:H994)+1)</f>
      </c>
    </row>
    <row r="996" ht="11.25">
      <c r="H996">
        <f>IF(B996="","",MAX(H$1:H995)+1)</f>
      </c>
    </row>
    <row r="997" ht="11.25">
      <c r="H997">
        <f>IF(B997="","",MAX(H$1:H996)+1)</f>
      </c>
    </row>
    <row r="998" ht="11.25">
      <c r="H998">
        <f>IF(B998="","",MAX(H$1:H997)+1)</f>
      </c>
    </row>
    <row r="999" ht="11.25">
      <c r="H999">
        <f>IF(B999="","",MAX(H$1:H998)+1)</f>
      </c>
    </row>
    <row r="1000" ht="11.25">
      <c r="H1000">
        <f>IF(B1000="","",MAX(H$1:H999)+1)</f>
      </c>
    </row>
    <row r="1001" ht="11.25">
      <c r="H1001">
        <f>IF(B1001="","",MAX(H$1:H1000)+1)</f>
      </c>
    </row>
    <row r="1002" ht="11.25">
      <c r="H1002">
        <f>IF(B1002="","",MAX(H$1:H1001)+1)</f>
      </c>
    </row>
    <row r="1003" ht="11.25">
      <c r="H1003">
        <f>IF(B1003="","",MAX(H$1:H1002)+1)</f>
      </c>
    </row>
    <row r="1004" ht="11.25">
      <c r="H1004">
        <f>IF(B1004="","",MAX(H$1:H1003)+1)</f>
      </c>
    </row>
    <row r="1005" ht="11.25">
      <c r="H1005">
        <f>IF(B1005="","",MAX(H$1:H1004)+1)</f>
      </c>
    </row>
    <row r="1006" ht="11.25">
      <c r="H1006">
        <f>IF(B1006="","",MAX(H$1:H1005)+1)</f>
      </c>
    </row>
    <row r="1007" ht="11.25">
      <c r="H1007">
        <f>IF(B1007="","",MAX(H$1:H1006)+1)</f>
      </c>
    </row>
    <row r="1008" ht="11.25">
      <c r="H1008">
        <f>IF(B1008="","",MAX(H$1:H1007)+1)</f>
      </c>
    </row>
    <row r="1009" ht="11.25">
      <c r="H1009">
        <f>IF(B1009="","",MAX(H$1:H1008)+1)</f>
      </c>
    </row>
    <row r="1010" ht="11.25">
      <c r="H1010">
        <f>IF(B1010="","",MAX(H$1:H1009)+1)</f>
      </c>
    </row>
    <row r="1011" ht="11.25">
      <c r="H1011">
        <f>IF(B1011="","",MAX(H$1:H1010)+1)</f>
      </c>
    </row>
    <row r="1012" ht="11.25">
      <c r="H1012">
        <f>IF(B1012="","",MAX(H$1:H1011)+1)</f>
      </c>
    </row>
    <row r="1013" ht="11.25">
      <c r="H1013">
        <f>IF(B1013="","",MAX(H$1:H1012)+1)</f>
      </c>
    </row>
    <row r="1014" ht="11.25">
      <c r="H1014">
        <f>IF(B1014="","",MAX(H$1:H1013)+1)</f>
      </c>
    </row>
    <row r="1015" ht="11.25">
      <c r="H1015">
        <f>IF(B1015="","",MAX(H$1:H1014)+1)</f>
      </c>
    </row>
    <row r="1016" ht="11.25">
      <c r="H1016">
        <f>IF(B1016="","",MAX(H$1:H1015)+1)</f>
      </c>
    </row>
    <row r="1017" ht="11.25">
      <c r="H1017">
        <f>IF(B1017="","",MAX(H$1:H1016)+1)</f>
      </c>
    </row>
    <row r="1018" ht="11.25">
      <c r="H1018">
        <f>IF(B1018="","",MAX(H$1:H1017)+1)</f>
      </c>
    </row>
    <row r="1019" ht="11.25">
      <c r="H1019">
        <f>IF(B1019="","",MAX(H$1:H1018)+1)</f>
      </c>
    </row>
    <row r="1020" ht="11.25">
      <c r="H1020">
        <f>IF(B1020="","",MAX(H$1:H1019)+1)</f>
      </c>
    </row>
    <row r="1021" ht="11.25">
      <c r="H1021">
        <f>IF(B1021="","",MAX(H$1:H1020)+1)</f>
      </c>
    </row>
    <row r="1022" ht="11.25">
      <c r="H1022">
        <f>IF(B1022="","",MAX(H$1:H1021)+1)</f>
      </c>
    </row>
    <row r="1023" ht="11.25">
      <c r="H1023">
        <f>IF(B1023="","",MAX(H$1:H1022)+1)</f>
      </c>
    </row>
    <row r="1024" ht="11.25">
      <c r="H1024">
        <f>IF(B1024="","",MAX(H$1:H1023)+1)</f>
      </c>
    </row>
    <row r="1025" ht="11.25">
      <c r="H1025">
        <f>IF(B1025="","",MAX(H$1:H1024)+1)</f>
      </c>
    </row>
    <row r="1026" ht="11.25">
      <c r="H1026">
        <f>IF(B1026="","",MAX(H$1:H1025)+1)</f>
      </c>
    </row>
    <row r="1027" ht="11.25">
      <c r="H1027">
        <f>IF(B1027="","",MAX(H$1:H1026)+1)</f>
      </c>
    </row>
    <row r="1028" ht="11.25">
      <c r="H1028">
        <f>IF(B1028="","",MAX(H$1:H1027)+1)</f>
      </c>
    </row>
    <row r="1029" ht="11.25">
      <c r="H1029">
        <f>IF(B1029="","",MAX(H$1:H1028)+1)</f>
      </c>
    </row>
    <row r="1030" ht="11.25">
      <c r="H1030">
        <f>IF(B1030="","",MAX(H$1:H1029)+1)</f>
      </c>
    </row>
    <row r="1031" ht="11.25">
      <c r="H1031">
        <f>IF(B1031="","",MAX(H$1:H1030)+1)</f>
      </c>
    </row>
    <row r="1032" ht="11.25">
      <c r="H1032">
        <f>IF(B1032="","",MAX(H$1:H1031)+1)</f>
      </c>
    </row>
    <row r="1033" ht="11.25">
      <c r="H1033">
        <f>IF(B1033="","",MAX(H$1:H1032)+1)</f>
      </c>
    </row>
    <row r="1034" ht="11.25">
      <c r="H1034">
        <f>IF(B1034="","",MAX(H$1:H1033)+1)</f>
      </c>
    </row>
    <row r="1035" ht="11.25">
      <c r="H1035">
        <f>IF(B1035="","",MAX(H$1:H1034)+1)</f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H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49" sqref="D49"/>
    </sheetView>
  </sheetViews>
  <sheetFormatPr defaultColWidth="8.00390625" defaultRowHeight="11.25" outlineLevelCol="1"/>
  <cols>
    <col min="1" max="1" width="12.50390625" style="113" customWidth="1"/>
    <col min="2" max="2" width="10.125" style="113" customWidth="1"/>
    <col min="3" max="3" width="15.75390625" style="113" customWidth="1"/>
    <col min="4" max="4" width="14.50390625" style="113" customWidth="1"/>
    <col min="5" max="5" width="9.50390625" style="113" customWidth="1"/>
    <col min="6" max="6" width="7.50390625" style="114" customWidth="1"/>
    <col min="7" max="7" width="0" style="115" hidden="1" customWidth="1" outlineLevel="1"/>
    <col min="8" max="8" width="0" style="113" hidden="1" customWidth="1" outlineLevel="1"/>
    <col min="9" max="16384" width="8.00390625" style="113" customWidth="1"/>
  </cols>
  <sheetData>
    <row r="1" spans="1:6" ht="10.5">
      <c r="A1" s="116" t="s">
        <v>22</v>
      </c>
      <c r="B1" s="116" t="s">
        <v>23</v>
      </c>
      <c r="C1" s="116" t="s">
        <v>24</v>
      </c>
      <c r="D1" s="116" t="s">
        <v>25</v>
      </c>
      <c r="E1" s="116" t="s">
        <v>26</v>
      </c>
      <c r="F1" s="117"/>
    </row>
    <row r="2" spans="1:8" ht="10.5">
      <c r="A2" s="118"/>
      <c r="B2" s="118">
        <v>1</v>
      </c>
      <c r="C2" s="118">
        <v>1</v>
      </c>
      <c r="D2" s="118">
        <v>16</v>
      </c>
      <c r="E2" s="118">
        <v>1</v>
      </c>
      <c r="F2" s="119"/>
      <c r="G2" s="115" t="s">
        <v>27</v>
      </c>
      <c r="H2" s="113" t="s">
        <v>28</v>
      </c>
    </row>
    <row r="3" spans="1:8" ht="10.5">
      <c r="A3" s="118"/>
      <c r="B3" s="118">
        <v>2</v>
      </c>
      <c r="C3" s="118">
        <v>9</v>
      </c>
      <c r="D3" s="118">
        <v>8</v>
      </c>
      <c r="E3" s="118">
        <v>1</v>
      </c>
      <c r="F3" s="119"/>
      <c r="G3" s="115" t="s">
        <v>29</v>
      </c>
      <c r="H3" s="113" t="s">
        <v>30</v>
      </c>
    </row>
    <row r="4" spans="1:6" ht="10.5">
      <c r="A4" s="118"/>
      <c r="B4" s="118">
        <v>3</v>
      </c>
      <c r="C4" s="118">
        <v>5</v>
      </c>
      <c r="D4" s="118">
        <v>12</v>
      </c>
      <c r="E4" s="118">
        <v>1</v>
      </c>
      <c r="F4" s="119"/>
    </row>
    <row r="5" spans="1:6" ht="10.5">
      <c r="A5" s="118"/>
      <c r="B5" s="118">
        <v>4</v>
      </c>
      <c r="C5" s="118">
        <v>13</v>
      </c>
      <c r="D5" s="118">
        <v>4</v>
      </c>
      <c r="E5" s="118">
        <v>1</v>
      </c>
      <c r="F5" s="119"/>
    </row>
    <row r="6" spans="1:6" ht="10.5">
      <c r="A6" s="118"/>
      <c r="B6" s="118">
        <v>5</v>
      </c>
      <c r="C6" s="118">
        <v>3</v>
      </c>
      <c r="D6" s="118">
        <v>14</v>
      </c>
      <c r="E6" s="118">
        <v>1</v>
      </c>
      <c r="F6" s="119"/>
    </row>
    <row r="7" spans="1:6" ht="10.5">
      <c r="A7" s="118"/>
      <c r="B7" s="118">
        <v>6</v>
      </c>
      <c r="C7" s="118">
        <v>11</v>
      </c>
      <c r="D7" s="118">
        <v>6</v>
      </c>
      <c r="E7" s="118">
        <v>1</v>
      </c>
      <c r="F7" s="119"/>
    </row>
    <row r="8" spans="1:6" ht="10.5">
      <c r="A8" s="118"/>
      <c r="B8" s="118">
        <v>7</v>
      </c>
      <c r="C8" s="118">
        <v>7</v>
      </c>
      <c r="D8" s="118">
        <v>10</v>
      </c>
      <c r="E8" s="118">
        <v>1</v>
      </c>
      <c r="F8" s="119"/>
    </row>
    <row r="9" spans="1:6" ht="10.5">
      <c r="A9" s="118"/>
      <c r="B9" s="118">
        <v>8</v>
      </c>
      <c r="C9" s="118">
        <v>15</v>
      </c>
      <c r="D9" s="118">
        <v>2</v>
      </c>
      <c r="E9" s="118">
        <v>1</v>
      </c>
      <c r="F9" s="119"/>
    </row>
    <row r="10" spans="1:6" ht="10.5">
      <c r="A10" s="120"/>
      <c r="B10" s="120">
        <v>9</v>
      </c>
      <c r="C10" s="120">
        <v>1</v>
      </c>
      <c r="D10" s="120">
        <v>2</v>
      </c>
      <c r="E10" s="120">
        <v>1</v>
      </c>
      <c r="F10" s="119"/>
    </row>
    <row r="11" spans="1:6" ht="10.5">
      <c r="A11" s="120"/>
      <c r="B11" s="120">
        <v>10</v>
      </c>
      <c r="C11" s="120">
        <v>3</v>
      </c>
      <c r="D11" s="120">
        <v>4</v>
      </c>
      <c r="E11" s="120">
        <v>1</v>
      </c>
      <c r="F11" s="119"/>
    </row>
    <row r="12" spans="1:6" ht="10.5">
      <c r="A12" s="120"/>
      <c r="B12" s="120">
        <v>11</v>
      </c>
      <c r="C12" s="120">
        <v>5</v>
      </c>
      <c r="D12" s="120">
        <v>6</v>
      </c>
      <c r="E12" s="120">
        <v>1</v>
      </c>
      <c r="F12" s="119"/>
    </row>
    <row r="13" spans="1:6" ht="10.5">
      <c r="A13" s="120"/>
      <c r="B13" s="120">
        <v>12</v>
      </c>
      <c r="C13" s="120">
        <v>7</v>
      </c>
      <c r="D13" s="120">
        <v>8</v>
      </c>
      <c r="E13" s="120">
        <v>1</v>
      </c>
      <c r="F13" s="119"/>
    </row>
    <row r="14" spans="1:6" ht="10.5">
      <c r="A14" s="118"/>
      <c r="B14" s="118">
        <v>13</v>
      </c>
      <c r="C14" s="118">
        <v>9</v>
      </c>
      <c r="D14" s="118">
        <v>10</v>
      </c>
      <c r="E14" s="118">
        <v>1</v>
      </c>
      <c r="F14" s="119"/>
    </row>
    <row r="15" spans="1:6" ht="10.5">
      <c r="A15" s="118"/>
      <c r="B15" s="118">
        <v>14</v>
      </c>
      <c r="C15" s="118">
        <v>11</v>
      </c>
      <c r="D15" s="118">
        <v>12</v>
      </c>
      <c r="E15" s="118">
        <v>1</v>
      </c>
      <c r="F15" s="119"/>
    </row>
    <row r="16" spans="1:6" ht="10.5">
      <c r="A16" s="120">
        <v>1</v>
      </c>
      <c r="B16" s="120">
        <v>15</v>
      </c>
      <c r="C16" s="120">
        <v>13</v>
      </c>
      <c r="D16" s="120">
        <v>14</v>
      </c>
      <c r="E16" s="120">
        <v>1</v>
      </c>
      <c r="F16" s="119"/>
    </row>
    <row r="17" spans="1:6" ht="10.5">
      <c r="A17" s="118"/>
      <c r="B17" s="118">
        <v>16</v>
      </c>
      <c r="C17" s="118">
        <v>-1</v>
      </c>
      <c r="D17" s="118">
        <v>-2</v>
      </c>
      <c r="E17" s="118">
        <v>3</v>
      </c>
      <c r="F17" s="119"/>
    </row>
    <row r="18" spans="1:6" ht="10.5">
      <c r="A18" s="118"/>
      <c r="B18" s="118">
        <v>17</v>
      </c>
      <c r="C18" s="118">
        <v>-3</v>
      </c>
      <c r="D18" s="118">
        <v>-4</v>
      </c>
      <c r="E18" s="118">
        <v>3</v>
      </c>
      <c r="F18" s="119"/>
    </row>
    <row r="19" spans="1:6" ht="10.5">
      <c r="A19" s="118"/>
      <c r="B19" s="118">
        <v>18</v>
      </c>
      <c r="C19" s="118">
        <v>-5</v>
      </c>
      <c r="D19" s="118">
        <v>-6</v>
      </c>
      <c r="E19" s="118">
        <v>3</v>
      </c>
      <c r="F19" s="119"/>
    </row>
    <row r="20" spans="1:6" ht="10.5">
      <c r="A20" s="118"/>
      <c r="B20" s="118">
        <v>19</v>
      </c>
      <c r="C20" s="118">
        <v>-7</v>
      </c>
      <c r="D20" s="118">
        <v>-8</v>
      </c>
      <c r="E20" s="118">
        <v>3</v>
      </c>
      <c r="F20" s="119"/>
    </row>
    <row r="21" spans="1:6" ht="10.5">
      <c r="A21" s="120"/>
      <c r="B21" s="120">
        <v>20</v>
      </c>
      <c r="C21" s="120">
        <v>16</v>
      </c>
      <c r="D21" s="120">
        <v>-12</v>
      </c>
      <c r="E21" s="120">
        <v>3</v>
      </c>
      <c r="F21" s="119"/>
    </row>
    <row r="22" spans="1:6" ht="10.5">
      <c r="A22" s="120"/>
      <c r="B22" s="120">
        <v>21</v>
      </c>
      <c r="C22" s="120">
        <v>17</v>
      </c>
      <c r="D22" s="120">
        <v>-11</v>
      </c>
      <c r="E22" s="120">
        <v>3</v>
      </c>
      <c r="F22" s="119"/>
    </row>
    <row r="23" spans="1:6" ht="10.5">
      <c r="A23" s="120"/>
      <c r="B23" s="120">
        <v>22</v>
      </c>
      <c r="C23" s="120">
        <v>18</v>
      </c>
      <c r="D23" s="120">
        <v>-10</v>
      </c>
      <c r="E23" s="120">
        <v>3</v>
      </c>
      <c r="F23" s="119"/>
    </row>
    <row r="24" spans="1:6" ht="10.5">
      <c r="A24" s="120"/>
      <c r="B24" s="120">
        <v>23</v>
      </c>
      <c r="C24" s="120">
        <v>19</v>
      </c>
      <c r="D24" s="120">
        <v>-9</v>
      </c>
      <c r="E24" s="120">
        <v>3</v>
      </c>
      <c r="F24" s="119"/>
    </row>
    <row r="25" spans="1:6" ht="10.5">
      <c r="A25" s="118"/>
      <c r="B25" s="118">
        <v>24</v>
      </c>
      <c r="C25" s="118">
        <v>20</v>
      </c>
      <c r="D25" s="118">
        <v>21</v>
      </c>
      <c r="E25" s="118">
        <v>3</v>
      </c>
      <c r="F25" s="119"/>
    </row>
    <row r="26" spans="1:6" ht="10.5">
      <c r="A26" s="118"/>
      <c r="B26" s="118">
        <v>25</v>
      </c>
      <c r="C26" s="118">
        <v>22</v>
      </c>
      <c r="D26" s="118">
        <v>23</v>
      </c>
      <c r="E26" s="118">
        <v>3</v>
      </c>
      <c r="F26" s="119"/>
    </row>
    <row r="27" spans="1:6" ht="10.5">
      <c r="A27" s="120"/>
      <c r="B27" s="120">
        <v>26</v>
      </c>
      <c r="C27" s="120">
        <v>-13</v>
      </c>
      <c r="D27" s="120">
        <v>24</v>
      </c>
      <c r="E27" s="120">
        <v>3</v>
      </c>
      <c r="F27" s="119"/>
    </row>
    <row r="28" spans="1:6" ht="10.5">
      <c r="A28" s="120"/>
      <c r="B28" s="120">
        <v>27</v>
      </c>
      <c r="C28" s="120">
        <v>25</v>
      </c>
      <c r="D28" s="120">
        <v>-14</v>
      </c>
      <c r="E28" s="120">
        <v>3</v>
      </c>
      <c r="F28" s="119"/>
    </row>
    <row r="29" spans="1:6" ht="10.5">
      <c r="A29" s="118">
        <v>3</v>
      </c>
      <c r="B29" s="118">
        <v>28</v>
      </c>
      <c r="C29" s="118">
        <v>26</v>
      </c>
      <c r="D29" s="118">
        <v>27</v>
      </c>
      <c r="E29" s="118">
        <v>3</v>
      </c>
      <c r="F29" s="119"/>
    </row>
  </sheetData>
  <sheetProtection/>
  <autoFilter ref="A1:D29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Антон</cp:lastModifiedBy>
  <cp:lastPrinted>2009-05-19T12:38:15Z</cp:lastPrinted>
  <dcterms:created xsi:type="dcterms:W3CDTF">2008-12-09T14:46:00Z</dcterms:created>
  <dcterms:modified xsi:type="dcterms:W3CDTF">2010-03-17T21:26:20Z</dcterms:modified>
  <cp:category/>
  <cp:version/>
  <cp:contentType/>
  <cp:contentStatus/>
</cp:coreProperties>
</file>